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mstraczynski\Desktop\15.Sprzątanie budynków Lasów Miejskich\00.SWZ + załączniki - na stronę\"/>
    </mc:Choice>
  </mc:AlternateContent>
  <xr:revisionPtr revIDLastSave="0" documentId="13_ncr:1_{EBE144C8-A42D-4C3D-9292-603A90BAF6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2" l="1"/>
  <c r="E62" i="2"/>
  <c r="E36" i="2"/>
  <c r="E27" i="2"/>
  <c r="F27" i="2" s="1"/>
  <c r="E46" i="2" l="1"/>
  <c r="F46" i="2" s="1"/>
  <c r="E44" i="2"/>
  <c r="F44" i="2" s="1"/>
  <c r="E29" i="2"/>
  <c r="F29" i="2" s="1"/>
  <c r="F36" i="2"/>
  <c r="E31" i="2"/>
  <c r="F31" i="2" s="1"/>
  <c r="E21" i="2"/>
  <c r="F21" i="2" s="1"/>
  <c r="E24" i="2"/>
  <c r="F24" i="2" s="1"/>
  <c r="E23" i="2"/>
  <c r="F23" i="2" s="1"/>
  <c r="E18" i="2"/>
  <c r="F18" i="2" s="1"/>
  <c r="E17" i="2"/>
  <c r="F17" i="2" s="1"/>
  <c r="E16" i="2"/>
  <c r="F16" i="2" s="1"/>
  <c r="E15" i="2"/>
  <c r="F15" i="2" s="1"/>
  <c r="E12" i="2"/>
  <c r="F12" i="2" s="1"/>
  <c r="E11" i="2"/>
  <c r="F11" i="2" s="1"/>
  <c r="E10" i="2"/>
  <c r="F10" i="2" s="1"/>
  <c r="E9" i="2"/>
  <c r="F9" i="2" s="1"/>
  <c r="E8" i="2"/>
  <c r="F8" i="2" s="1"/>
  <c r="F48" i="2" l="1"/>
  <c r="E48" i="2"/>
  <c r="E35" i="2"/>
  <c r="F35" i="2" s="1"/>
  <c r="E60" i="2"/>
  <c r="F60" i="2" s="1"/>
  <c r="E59" i="2"/>
  <c r="F59" i="2" s="1"/>
  <c r="E56" i="2"/>
  <c r="F56" i="2" s="1"/>
  <c r="E55" i="2"/>
  <c r="F55" i="2" s="1"/>
  <c r="E52" i="2"/>
  <c r="F52" i="2" s="1"/>
  <c r="E51" i="2"/>
  <c r="F51" i="2" s="1"/>
  <c r="E50" i="2"/>
  <c r="F50" i="2" s="1"/>
  <c r="E41" i="2"/>
  <c r="F41" i="2" s="1"/>
  <c r="E40" i="2"/>
  <c r="F40" i="2" s="1"/>
  <c r="E39" i="2"/>
  <c r="F39" i="2" s="1"/>
  <c r="E38" i="2"/>
  <c r="F38" i="2" s="1"/>
  <c r="F57" i="2" l="1"/>
  <c r="F61" i="2"/>
  <c r="E61" i="2"/>
  <c r="E57" i="2"/>
  <c r="E53" i="2"/>
  <c r="E42" i="2"/>
  <c r="F53" i="2"/>
  <c r="F42" i="2"/>
  <c r="F33" i="2"/>
  <c r="E33" i="2"/>
  <c r="F25" i="2"/>
  <c r="E25" i="2"/>
  <c r="E19" i="2"/>
  <c r="F19" i="2"/>
  <c r="E13" i="2"/>
  <c r="F13" i="2"/>
</calcChain>
</file>

<file path=xl/sharedStrings.xml><?xml version="1.0" encoding="utf-8"?>
<sst xmlns="http://schemas.openxmlformats.org/spreadsheetml/2006/main" count="97" uniqueCount="61">
  <si>
    <t>netto</t>
  </si>
  <si>
    <t>brutto</t>
  </si>
  <si>
    <t>ryczałt za jeden miesiąc (sprzątanie każdego dnia roboczego)</t>
  </si>
  <si>
    <r>
      <t>mycie od wewnątrz i zewnątrz 110,09 m</t>
    </r>
    <r>
      <rPr>
        <vertAlign val="superscript"/>
        <sz val="12"/>
        <color theme="1"/>
        <rFont val="Calibri"/>
        <family val="2"/>
        <charset val="238"/>
      </rPr>
      <t xml:space="preserve">2 </t>
    </r>
    <r>
      <rPr>
        <sz val="12"/>
        <color theme="1"/>
        <rFont val="Calibri"/>
        <family val="2"/>
        <charset val="238"/>
      </rPr>
      <t>okien zespolonych i framug wraz z wymyciem parapetów</t>
    </r>
  </si>
  <si>
    <t>jednorazowo</t>
  </si>
  <si>
    <r>
      <t>mycie posadzki balkonu, tarasu, galerii o pow. 88,15 m</t>
    </r>
    <r>
      <rPr>
        <vertAlign val="superscript"/>
        <sz val="12"/>
        <color theme="1"/>
        <rFont val="Calibri"/>
        <family val="2"/>
        <charset val="238"/>
      </rPr>
      <t>2</t>
    </r>
  </si>
  <si>
    <r>
      <t>mycie od zewnątrz i wewnątrz szklanych drzwi o pow. 29,74 m</t>
    </r>
    <r>
      <rPr>
        <vertAlign val="superscript"/>
        <sz val="12"/>
        <color theme="1"/>
        <rFont val="Calibri"/>
        <family val="2"/>
        <charset val="238"/>
      </rPr>
      <t>2</t>
    </r>
  </si>
  <si>
    <r>
      <t>pranie 218,23 m</t>
    </r>
    <r>
      <rPr>
        <vertAlign val="superscript"/>
        <sz val="12"/>
        <color theme="1"/>
        <rFont val="Calibri"/>
        <family val="2"/>
        <charset val="238"/>
      </rPr>
      <t>2</t>
    </r>
    <r>
      <rPr>
        <sz val="12"/>
        <color theme="1"/>
        <rFont val="Calibri"/>
        <family val="2"/>
        <charset val="238"/>
      </rPr>
      <t xml:space="preserve"> wykładzin podłogowych</t>
    </r>
  </si>
  <si>
    <t>Budynek leśniczówki ul. Korkowa 170, Warszawa, pomieszczenia na parterze (z wyłączeniem archiwum) oraz pomieszczenia na piętrze z wejściem od strony budynku siedziby Lasów Miejskich – Warszawa</t>
  </si>
  <si>
    <r>
      <t>kompleksowe sprzątanie biura o pow. 160,81 m</t>
    </r>
    <r>
      <rPr>
        <vertAlign val="superscript"/>
        <sz val="12"/>
        <color theme="1"/>
        <rFont val="Calibri"/>
        <family val="2"/>
        <charset val="238"/>
      </rPr>
      <t xml:space="preserve">2 </t>
    </r>
  </si>
  <si>
    <r>
      <t>mycie od wewnątrz i zewnątrz 30,09 m</t>
    </r>
    <r>
      <rPr>
        <vertAlign val="superscript"/>
        <sz val="12"/>
        <color theme="1"/>
        <rFont val="Calibri"/>
        <family val="2"/>
        <charset val="238"/>
      </rPr>
      <t xml:space="preserve">2 </t>
    </r>
    <r>
      <rPr>
        <sz val="12"/>
        <color theme="1"/>
        <rFont val="Calibri"/>
        <family val="2"/>
        <charset val="238"/>
      </rPr>
      <t>okien zespolonych i framug wraz z wymyciem parapetów</t>
    </r>
  </si>
  <si>
    <r>
      <t>mycie posadzki balkonu, tarasu, galerii o pow. 18,15 m</t>
    </r>
    <r>
      <rPr>
        <vertAlign val="superscript"/>
        <sz val="12"/>
        <color theme="1"/>
        <rFont val="Calibri"/>
        <family val="2"/>
        <charset val="238"/>
      </rPr>
      <t>2</t>
    </r>
  </si>
  <si>
    <r>
      <t>mycie od zewnątrz i wewnątrz szklanych drzwi o pow. 19,74 m</t>
    </r>
    <r>
      <rPr>
        <vertAlign val="superscript"/>
        <sz val="12"/>
        <color theme="1"/>
        <rFont val="Calibri"/>
        <family val="2"/>
        <charset val="238"/>
      </rPr>
      <t>2</t>
    </r>
  </si>
  <si>
    <t>Budynek leśniczówki ul. Korkowa 170, Warszawa, pomieszczenia na piętrze z wejściem od strony drogi dojazdowej</t>
  </si>
  <si>
    <r>
      <t>kompleksowe sprzątanie biura o pow. 61,38 m</t>
    </r>
    <r>
      <rPr>
        <vertAlign val="superscript"/>
        <sz val="12"/>
        <color theme="1"/>
        <rFont val="Calibri"/>
        <family val="2"/>
        <charset val="238"/>
      </rPr>
      <t>2</t>
    </r>
  </si>
  <si>
    <t>ryczałt za jednorazowe sprzątanie</t>
  </si>
  <si>
    <r>
      <t>mycie od wewnątrz i zewnątrz 10,07 m</t>
    </r>
    <r>
      <rPr>
        <vertAlign val="superscript"/>
        <sz val="12"/>
        <color theme="1"/>
        <rFont val="Calibri"/>
        <family val="2"/>
        <charset val="238"/>
      </rPr>
      <t xml:space="preserve">2 </t>
    </r>
    <r>
      <rPr>
        <sz val="12"/>
        <color theme="1"/>
        <rFont val="Calibri"/>
        <family val="2"/>
        <charset val="238"/>
      </rPr>
      <t>okien zespolonych i framug wraz z wymyciem parapetów</t>
    </r>
  </si>
  <si>
    <t>Budynek leśniczówki ul. Korkowa 170, Warszawa pomieszczenie archiwum</t>
  </si>
  <si>
    <t>kompleksowe sprzątanie archiwum 21,96 m</t>
  </si>
  <si>
    <t>Budynek leśniczówki ul. Dziwożony 15, Warszawa</t>
  </si>
  <si>
    <r>
      <t>kompleksowe sprzątanie biura o pow. 105 m</t>
    </r>
    <r>
      <rPr>
        <vertAlign val="superscript"/>
        <sz val="12"/>
        <color theme="1"/>
        <rFont val="Calibri"/>
        <family val="2"/>
        <charset val="238"/>
      </rPr>
      <t xml:space="preserve">2 </t>
    </r>
    <r>
      <rPr>
        <sz val="12"/>
        <color theme="1"/>
        <rFont val="Calibri"/>
        <family val="2"/>
        <charset val="238"/>
      </rPr>
      <t xml:space="preserve">oraz terenu wokół </t>
    </r>
  </si>
  <si>
    <r>
      <t>mycie od wewnątrz i zewnątrz 21,40 m</t>
    </r>
    <r>
      <rPr>
        <vertAlign val="superscript"/>
        <sz val="12"/>
        <color theme="1"/>
        <rFont val="Calibri"/>
        <family val="2"/>
        <charset val="238"/>
      </rPr>
      <t xml:space="preserve">2 </t>
    </r>
    <r>
      <rPr>
        <sz val="12"/>
        <color theme="1"/>
        <rFont val="Calibri"/>
        <family val="2"/>
        <charset val="238"/>
      </rPr>
      <t>okien zespolonych i framug wraz z wymyciem parapetów</t>
    </r>
  </si>
  <si>
    <t>Budynek Centrum Edukacji Przyrodniczo – Leśnej Lasów Miejskich – Warszawa ul. Rydzowa 1 A, Warszawa</t>
  </si>
  <si>
    <t>ryczałt za jeden miesiąc (sprzątanie każdego dnia roboczego oraz w weekendy w dni zajęć)</t>
  </si>
  <si>
    <r>
      <t>kompleksowe sprzątanie biura o pow. 272 m</t>
    </r>
    <r>
      <rPr>
        <vertAlign val="superscript"/>
        <sz val="11"/>
        <color theme="1"/>
        <rFont val="Calibri"/>
        <family val="2"/>
        <charset val="238"/>
      </rPr>
      <t>2</t>
    </r>
  </si>
  <si>
    <t>Cena za jednokrotne sprzątanie</t>
  </si>
  <si>
    <r>
      <t>mycie od wewnątrz i zewnątrz 72,15 m</t>
    </r>
    <r>
      <rPr>
        <vertAlign val="superscript"/>
        <sz val="11"/>
        <color theme="1"/>
        <rFont val="Calibri"/>
        <family val="2"/>
        <charset val="238"/>
      </rPr>
      <t xml:space="preserve">2 </t>
    </r>
    <r>
      <rPr>
        <sz val="11"/>
        <color theme="1"/>
        <rFont val="Calibri"/>
        <family val="2"/>
        <charset val="238"/>
      </rPr>
      <t>okien zespolonych i framug wraz z wymyciem parapetów</t>
    </r>
  </si>
  <si>
    <r>
      <t>mycie od zewnątrz i wewnątrz szklanej fasady o pow 60 m</t>
    </r>
    <r>
      <rPr>
        <vertAlign val="superscript"/>
        <sz val="11"/>
        <color theme="1"/>
        <rFont val="Calibri"/>
        <family val="2"/>
        <charset val="238"/>
      </rPr>
      <t>2</t>
    </r>
  </si>
  <si>
    <t>Pranie poszewek poduszek (60 sztuk)</t>
  </si>
  <si>
    <r>
      <t>Pranie 87,49 m</t>
    </r>
    <r>
      <rPr>
        <vertAlign val="superscript"/>
        <sz val="11"/>
        <color theme="1"/>
        <rFont val="Calibri"/>
        <family val="2"/>
        <charset val="238"/>
      </rPr>
      <t xml:space="preserve">2  </t>
    </r>
    <r>
      <rPr>
        <sz val="11"/>
        <color theme="1"/>
        <rFont val="Calibri"/>
        <family val="2"/>
        <charset val="238"/>
      </rPr>
      <t>wykładzin podłogowych</t>
    </r>
  </si>
  <si>
    <t xml:space="preserve">jednorazowo </t>
  </si>
  <si>
    <t>Budynek leśniczówki (wraz ze stodołą) ul. Leśna 61, Warszawa</t>
  </si>
  <si>
    <t>kompleksowe sprzątanie biura o pow. 298,60 m</t>
  </si>
  <si>
    <r>
      <t>mycie od wewnątrz i zewnątrz 58,15 m</t>
    </r>
    <r>
      <rPr>
        <vertAlign val="superscript"/>
        <sz val="11"/>
        <color theme="1"/>
        <rFont val="Calibri"/>
        <family val="2"/>
        <charset val="238"/>
      </rPr>
      <t xml:space="preserve">2 </t>
    </r>
    <r>
      <rPr>
        <sz val="11"/>
        <color theme="1"/>
        <rFont val="Calibri"/>
        <family val="2"/>
        <charset val="238"/>
      </rPr>
      <t>drzwi szklanych, okien zespolonych i framug wraz z wymyciem parapetów</t>
    </r>
  </si>
  <si>
    <t>Budynek leśniczówki ul. Prawdziwka 42, Warszawa</t>
  </si>
  <si>
    <r>
      <t>kompleksowe sprzątanie biura o pow. 208,09 m</t>
    </r>
    <r>
      <rPr>
        <vertAlign val="superscript"/>
        <sz val="11"/>
        <color theme="1"/>
        <rFont val="Calibri"/>
        <family val="2"/>
        <charset val="238"/>
      </rPr>
      <t>2</t>
    </r>
  </si>
  <si>
    <r>
      <t>mycie od wewnątrz i zewnątrz 18,75 m</t>
    </r>
    <r>
      <rPr>
        <vertAlign val="superscript"/>
        <sz val="11"/>
        <color theme="1"/>
        <rFont val="Calibri"/>
        <family val="2"/>
        <charset val="238"/>
      </rPr>
      <t xml:space="preserve">2 </t>
    </r>
    <r>
      <rPr>
        <sz val="11"/>
        <color theme="1"/>
        <rFont val="Calibri"/>
        <family val="2"/>
        <charset val="238"/>
      </rPr>
      <t>okien zespolonych i framug wraz z wymyciem parapetów</t>
    </r>
  </si>
  <si>
    <t>Prace w zakresie terenów zieleni i zimowego oczyszczania terenu przy ul. Rydzowej</t>
  </si>
  <si>
    <t>Jednorazowe oczyszczenie zimowe terenu</t>
  </si>
  <si>
    <t>ryczałt za jednorazowe oczyszczanie</t>
  </si>
  <si>
    <t xml:space="preserve">Utrzymanie terenów zieleni </t>
  </si>
  <si>
    <t>ryczałt za jeden miesiąc</t>
  </si>
  <si>
    <t>Nazwa czynności</t>
  </si>
  <si>
    <t>Jednostka</t>
  </si>
  <si>
    <t>Ilość Jednostek</t>
  </si>
  <si>
    <t>Wartość jednostki</t>
  </si>
  <si>
    <t>Wartości łączne</t>
  </si>
  <si>
    <t>Budynek siedziby Lasów Miejskich – Warszawa i Leśnego Ośrodka Rehabilitacji Zwierząt ul. Korkowa 170 A, Warszawa</t>
  </si>
  <si>
    <t>Załącznik nr 4a do SWZ - Formularz cenowy</t>
  </si>
  <si>
    <t>Maks.</t>
  </si>
  <si>
    <t>SUMA</t>
  </si>
  <si>
    <t>SUMA łączna</t>
  </si>
  <si>
    <t xml:space="preserve">Min 60 Maks. </t>
  </si>
  <si>
    <t>…............……………………………………………
(podpis osoby/-ób uprawnionej/-ych
do reprezentowania Wykonawcy)</t>
  </si>
  <si>
    <t>Utrzymanie czystości w budynku siedziby Lasów Miejskich – Warszawa i Leśnego Ośrodka Rehabilitacji Zwierząt przy ul. Korkowej 170 A w Warszawie budynku Centrum Edukacji Przyrodniczo – Leśnej Lasów Miejskich – Warszawa przy ul. Rydzowej 1A w Warszawie oraz w budynkach leśniczówek przy ul. Korkowej 170, Dziwożony 15 w Warszawie, Leśnej 61 wraz ze stodołą edukacyjną, Prawdziwka 42 w Warszawie, zabytkowej Leśniczówki przy ul. Rydzowej 1 oraz utrzymanie terenów zielonych i odśnieżanie terenu wokół budynku przy ul. Rydzowej 1A.</t>
  </si>
  <si>
    <r>
      <t>kompleksowe sprzątanie biura o pow. 727,39 m</t>
    </r>
    <r>
      <rPr>
        <vertAlign val="superscript"/>
        <sz val="12"/>
        <color theme="1"/>
        <rFont val="Calibri"/>
        <family val="2"/>
        <charset val="238"/>
      </rPr>
      <t>2</t>
    </r>
  </si>
  <si>
    <r>
      <t>kompleksowe sprzątanie biura o pow. 200 m</t>
    </r>
    <r>
      <rPr>
        <vertAlign val="superscript"/>
        <sz val="12"/>
        <color theme="1"/>
        <rFont val="Calibri"/>
        <family val="2"/>
        <charset val="238"/>
      </rPr>
      <t xml:space="preserve">2 </t>
    </r>
    <r>
      <rPr>
        <sz val="12"/>
        <color theme="1"/>
        <rFont val="Calibri"/>
        <family val="2"/>
        <charset val="238"/>
      </rPr>
      <t xml:space="preserve">oraz terenu wokół </t>
    </r>
  </si>
  <si>
    <r>
      <t>mycie od wewnątrz i zewnątrz 22m</t>
    </r>
    <r>
      <rPr>
        <vertAlign val="superscript"/>
        <sz val="12"/>
        <color theme="1"/>
        <rFont val="Calibri"/>
        <family val="2"/>
        <charset val="238"/>
      </rPr>
      <t xml:space="preserve">2 </t>
    </r>
    <r>
      <rPr>
        <sz val="12"/>
        <color theme="1"/>
        <rFont val="Calibri"/>
        <family val="2"/>
        <charset val="238"/>
      </rPr>
      <t>okien zespolonych i framug wraz z wymyciem parapetów</t>
    </r>
  </si>
  <si>
    <t>Budynek leśniczówki ul.Rydzowa 1, Warszawa</t>
  </si>
  <si>
    <t>Sprzątanie cykliczne w okresie prowadzenia zajęć od 01.05.2024 do 30.09.2024</t>
  </si>
  <si>
    <r>
      <t>kompleksowe sprzątanie biura o pow. 558,54 m</t>
    </r>
    <r>
      <rPr>
        <vertAlign val="superscript"/>
        <sz val="11"/>
        <color theme="1"/>
        <rFont val="Calibri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</si>
</sst>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vertAlign val="superscript"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1" xfId="0" applyBorder="1"/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2" fontId="0" fillId="0" borderId="5" xfId="0" applyNumberFormat="1" applyBorder="1"/>
    <xf numFmtId="0" fontId="2" fillId="0" borderId="18" xfId="0" applyFont="1" applyBorder="1" applyAlignment="1">
      <alignment horizontal="center" vertical="center" wrapText="1"/>
    </xf>
    <xf numFmtId="2" fontId="0" fillId="0" borderId="23" xfId="0" applyNumberFormat="1" applyBorder="1"/>
    <xf numFmtId="2" fontId="1" fillId="0" borderId="1" xfId="0" applyNumberFormat="1" applyFont="1" applyBorder="1"/>
    <xf numFmtId="2" fontId="3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2" fontId="0" fillId="0" borderId="18" xfId="0" applyNumberFormat="1" applyBorder="1" applyAlignment="1">
      <alignment horizontal="right"/>
    </xf>
    <xf numFmtId="2" fontId="0" fillId="0" borderId="23" xfId="0" applyNumberFormat="1" applyBorder="1" applyAlignment="1">
      <alignment horizontal="right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7" fillId="0" borderId="4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34" workbookViewId="0">
      <selection activeCell="B46" sqref="B46:B47"/>
    </sheetView>
  </sheetViews>
  <sheetFormatPr defaultRowHeight="15" x14ac:dyDescent="0.25"/>
  <cols>
    <col min="1" max="1" width="35" customWidth="1"/>
    <col min="2" max="2" width="24" customWidth="1"/>
    <col min="3" max="3" width="11.7109375" customWidth="1"/>
    <col min="4" max="4" width="14.28515625" customWidth="1"/>
    <col min="5" max="5" width="13.28515625" customWidth="1"/>
    <col min="6" max="6" width="15.85546875" customWidth="1"/>
  </cols>
  <sheetData>
    <row r="1" spans="1:6" x14ac:dyDescent="0.25">
      <c r="A1" s="52" t="s">
        <v>48</v>
      </c>
      <c r="B1" s="52"/>
      <c r="C1" s="52"/>
      <c r="D1" s="52"/>
      <c r="E1" s="52"/>
      <c r="F1" s="52"/>
    </row>
    <row r="2" spans="1:6" x14ac:dyDescent="0.25">
      <c r="A2" s="19"/>
      <c r="B2" s="19"/>
      <c r="C2" s="19"/>
      <c r="D2" s="19"/>
      <c r="E2" s="19"/>
      <c r="F2" s="19"/>
    </row>
    <row r="3" spans="1:6" ht="73.5" customHeight="1" x14ac:dyDescent="0.25">
      <c r="A3" s="53" t="s">
        <v>54</v>
      </c>
      <c r="B3" s="53"/>
      <c r="C3" s="53"/>
      <c r="D3" s="53"/>
      <c r="E3" s="53"/>
      <c r="F3" s="53"/>
    </row>
    <row r="4" spans="1:6" ht="15.75" thickBot="1" x14ac:dyDescent="0.3"/>
    <row r="5" spans="1:6" ht="31.5" x14ac:dyDescent="0.25">
      <c r="A5" s="6" t="s">
        <v>42</v>
      </c>
      <c r="B5" s="7" t="s">
        <v>43</v>
      </c>
      <c r="C5" s="7" t="s">
        <v>44</v>
      </c>
      <c r="D5" s="18" t="s">
        <v>45</v>
      </c>
      <c r="E5" s="50" t="s">
        <v>46</v>
      </c>
      <c r="F5" s="51"/>
    </row>
    <row r="6" spans="1:6" ht="15.75" x14ac:dyDescent="0.25">
      <c r="A6" s="8"/>
      <c r="B6" s="3"/>
      <c r="C6" s="3"/>
      <c r="D6" s="3" t="s">
        <v>0</v>
      </c>
      <c r="E6" s="3" t="s">
        <v>0</v>
      </c>
      <c r="F6" s="9" t="s">
        <v>1</v>
      </c>
    </row>
    <row r="7" spans="1:6" ht="15.75" customHeight="1" x14ac:dyDescent="0.25">
      <c r="A7" s="35" t="s">
        <v>47</v>
      </c>
      <c r="B7" s="36"/>
      <c r="C7" s="36"/>
      <c r="D7" s="36"/>
      <c r="E7" s="36"/>
      <c r="F7" s="37"/>
    </row>
    <row r="8" spans="1:6" ht="73.5" customHeight="1" x14ac:dyDescent="0.25">
      <c r="A8" s="8" t="s">
        <v>55</v>
      </c>
      <c r="B8" s="3" t="s">
        <v>2</v>
      </c>
      <c r="C8" s="3">
        <v>12</v>
      </c>
      <c r="D8" s="3"/>
      <c r="E8" s="20">
        <f>ROUND((D8*C8),2)</f>
        <v>0</v>
      </c>
      <c r="F8" s="20">
        <f>ROUND((E8*1.23),2)</f>
        <v>0</v>
      </c>
    </row>
    <row r="9" spans="1:6" ht="65.25" x14ac:dyDescent="0.25">
      <c r="A9" s="8" t="s">
        <v>3</v>
      </c>
      <c r="B9" s="3" t="s">
        <v>4</v>
      </c>
      <c r="C9" s="3">
        <v>4</v>
      </c>
      <c r="D9" s="3"/>
      <c r="E9" s="20">
        <f>ROUND((D9*C9),2)</f>
        <v>0</v>
      </c>
      <c r="F9" s="20">
        <f>ROUND((E9*1.23),2)</f>
        <v>0</v>
      </c>
    </row>
    <row r="10" spans="1:6" ht="33.75" x14ac:dyDescent="0.25">
      <c r="A10" s="8" t="s">
        <v>5</v>
      </c>
      <c r="B10" s="3" t="s">
        <v>4</v>
      </c>
      <c r="C10" s="3">
        <v>4</v>
      </c>
      <c r="D10" s="3"/>
      <c r="E10" s="20">
        <f>ROUND((D10*C10),2)</f>
        <v>0</v>
      </c>
      <c r="F10" s="20">
        <f>ROUND((E10*1.23),2)</f>
        <v>0</v>
      </c>
    </row>
    <row r="11" spans="1:6" ht="33.75" x14ac:dyDescent="0.25">
      <c r="A11" s="8" t="s">
        <v>6</v>
      </c>
      <c r="B11" s="3" t="s">
        <v>4</v>
      </c>
      <c r="C11" s="3">
        <v>4</v>
      </c>
      <c r="D11" s="3"/>
      <c r="E11" s="20">
        <f>ROUND((D11*C11),2)</f>
        <v>0</v>
      </c>
      <c r="F11" s="20">
        <f>ROUND((E11*1.23),2)</f>
        <v>0</v>
      </c>
    </row>
    <row r="12" spans="1:6" ht="34.5" thickBot="1" x14ac:dyDescent="0.3">
      <c r="A12" s="13" t="s">
        <v>7</v>
      </c>
      <c r="B12" s="14" t="s">
        <v>4</v>
      </c>
      <c r="C12" s="14">
        <v>4</v>
      </c>
      <c r="D12" s="3"/>
      <c r="E12" s="20">
        <f>ROUND((D12*C12),2)</f>
        <v>0</v>
      </c>
      <c r="F12" s="20">
        <f>ROUND((E12*1.23),2)</f>
        <v>0</v>
      </c>
    </row>
    <row r="13" spans="1:6" ht="16.5" thickBot="1" x14ac:dyDescent="0.3">
      <c r="A13" s="25" t="s">
        <v>50</v>
      </c>
      <c r="B13" s="26"/>
      <c r="C13" s="26"/>
      <c r="D13" s="27"/>
      <c r="E13" s="1">
        <f t="shared" ref="E13:F13" si="0">SUM(E8:E12)</f>
        <v>0</v>
      </c>
      <c r="F13" s="2">
        <f t="shared" si="0"/>
        <v>0</v>
      </c>
    </row>
    <row r="14" spans="1:6" ht="47.25" customHeight="1" x14ac:dyDescent="0.25">
      <c r="A14" s="38" t="s">
        <v>8</v>
      </c>
      <c r="B14" s="39"/>
      <c r="C14" s="39"/>
      <c r="D14" s="39"/>
      <c r="E14" s="39"/>
      <c r="F14" s="40"/>
    </row>
    <row r="15" spans="1:6" ht="47.25" x14ac:dyDescent="0.25">
      <c r="A15" s="8" t="s">
        <v>9</v>
      </c>
      <c r="B15" s="3" t="s">
        <v>2</v>
      </c>
      <c r="C15" s="3">
        <v>12</v>
      </c>
      <c r="D15" s="3"/>
      <c r="E15" s="20">
        <f>ROUND((D15*C15),2)</f>
        <v>0</v>
      </c>
      <c r="F15" s="20">
        <f>ROUND((E15*1.23),2)</f>
        <v>0</v>
      </c>
    </row>
    <row r="16" spans="1:6" ht="65.25" x14ac:dyDescent="0.25">
      <c r="A16" s="8" t="s">
        <v>10</v>
      </c>
      <c r="B16" s="3" t="s">
        <v>4</v>
      </c>
      <c r="C16" s="3">
        <v>4</v>
      </c>
      <c r="D16" s="3"/>
      <c r="E16" s="20">
        <f>ROUND((D16*C16),2)</f>
        <v>0</v>
      </c>
      <c r="F16" s="20">
        <f>ROUND((E16*1.23),2)</f>
        <v>0</v>
      </c>
    </row>
    <row r="17" spans="1:6" ht="33.75" x14ac:dyDescent="0.25">
      <c r="A17" s="8" t="s">
        <v>11</v>
      </c>
      <c r="B17" s="3" t="s">
        <v>4</v>
      </c>
      <c r="C17" s="3">
        <v>4</v>
      </c>
      <c r="D17" s="3"/>
      <c r="E17" s="20">
        <f>ROUND((D17*C17),2)</f>
        <v>0</v>
      </c>
      <c r="F17" s="20">
        <f>ROUND((E17*1.23),2)</f>
        <v>0</v>
      </c>
    </row>
    <row r="18" spans="1:6" ht="34.5" thickBot="1" x14ac:dyDescent="0.3">
      <c r="A18" s="13" t="s">
        <v>12</v>
      </c>
      <c r="B18" s="14" t="s">
        <v>4</v>
      </c>
      <c r="C18" s="14">
        <v>4</v>
      </c>
      <c r="D18" s="14"/>
      <c r="E18" s="20">
        <f>ROUND((D18*C18),2)</f>
        <v>0</v>
      </c>
      <c r="F18" s="20">
        <f>ROUND((E18*1.23),2)</f>
        <v>0</v>
      </c>
    </row>
    <row r="19" spans="1:6" ht="16.5" thickBot="1" x14ac:dyDescent="0.3">
      <c r="A19" s="25" t="s">
        <v>50</v>
      </c>
      <c r="B19" s="26"/>
      <c r="C19" s="26"/>
      <c r="D19" s="27"/>
      <c r="E19" s="1">
        <f t="shared" ref="E19:F19" si="1">SUM(E15:E18)</f>
        <v>0</v>
      </c>
      <c r="F19" s="1">
        <f t="shared" si="1"/>
        <v>0</v>
      </c>
    </row>
    <row r="20" spans="1:6" ht="31.5" customHeight="1" x14ac:dyDescent="0.25">
      <c r="A20" s="44" t="s">
        <v>13</v>
      </c>
      <c r="B20" s="45"/>
      <c r="C20" s="45"/>
      <c r="D20" s="45"/>
      <c r="E20" s="45"/>
      <c r="F20" s="46"/>
    </row>
    <row r="21" spans="1:6" ht="31.5" customHeight="1" x14ac:dyDescent="0.25">
      <c r="A21" s="32" t="s">
        <v>14</v>
      </c>
      <c r="B21" s="48" t="s">
        <v>15</v>
      </c>
      <c r="C21" s="4" t="s">
        <v>49</v>
      </c>
      <c r="D21" s="28"/>
      <c r="E21" s="30">
        <f>ROUND((D21*C22),2)</f>
        <v>0</v>
      </c>
      <c r="F21" s="30">
        <f>ROUND((E21*1.23),2)</f>
        <v>0</v>
      </c>
    </row>
    <row r="22" spans="1:6" ht="15.75" x14ac:dyDescent="0.25">
      <c r="A22" s="47"/>
      <c r="B22" s="49"/>
      <c r="C22" s="3">
        <v>12</v>
      </c>
      <c r="D22" s="29"/>
      <c r="E22" s="31"/>
      <c r="F22" s="31"/>
    </row>
    <row r="23" spans="1:6" ht="65.25" x14ac:dyDescent="0.25">
      <c r="A23" s="8" t="s">
        <v>16</v>
      </c>
      <c r="B23" s="3" t="s">
        <v>4</v>
      </c>
      <c r="C23" s="3">
        <v>4</v>
      </c>
      <c r="D23" s="3"/>
      <c r="E23" s="20">
        <f>ROUND((D23*C23),2)</f>
        <v>0</v>
      </c>
      <c r="F23" s="20">
        <f>ROUND((E23*1.23),2)</f>
        <v>0</v>
      </c>
    </row>
    <row r="24" spans="1:6" ht="34.5" thickBot="1" x14ac:dyDescent="0.3">
      <c r="A24" s="13" t="s">
        <v>11</v>
      </c>
      <c r="B24" s="14" t="s">
        <v>4</v>
      </c>
      <c r="C24" s="14">
        <v>4</v>
      </c>
      <c r="D24" s="14"/>
      <c r="E24" s="20">
        <f>ROUND((D24*C24),2)</f>
        <v>0</v>
      </c>
      <c r="F24" s="20">
        <f>ROUND((E24*1.23),2)</f>
        <v>0</v>
      </c>
    </row>
    <row r="25" spans="1:6" ht="16.5" thickBot="1" x14ac:dyDescent="0.3">
      <c r="A25" s="25" t="s">
        <v>50</v>
      </c>
      <c r="B25" s="26"/>
      <c r="C25" s="26"/>
      <c r="D25" s="27"/>
      <c r="E25" s="1">
        <f t="shared" ref="E25:F25" si="2">SUM(E20:E24)</f>
        <v>0</v>
      </c>
      <c r="F25" s="1">
        <f t="shared" si="2"/>
        <v>0</v>
      </c>
    </row>
    <row r="26" spans="1:6" ht="16.5" customHeight="1" x14ac:dyDescent="0.25">
      <c r="A26" s="38" t="s">
        <v>17</v>
      </c>
      <c r="B26" s="39"/>
      <c r="C26" s="39"/>
      <c r="D26" s="39"/>
      <c r="E26" s="39"/>
      <c r="F26" s="40"/>
    </row>
    <row r="27" spans="1:6" ht="31.5" x14ac:dyDescent="0.25">
      <c r="A27" s="8" t="s">
        <v>18</v>
      </c>
      <c r="B27" s="3" t="s">
        <v>15</v>
      </c>
      <c r="C27" s="3">
        <v>4</v>
      </c>
      <c r="D27" s="3"/>
      <c r="E27" s="20">
        <f>ROUND((D27*C27),2)</f>
        <v>0</v>
      </c>
      <c r="F27" s="20">
        <f>ROUND((E27*1.23),2)</f>
        <v>0</v>
      </c>
    </row>
    <row r="28" spans="1:6" ht="16.5" customHeight="1" x14ac:dyDescent="0.25">
      <c r="A28" s="41" t="s">
        <v>19</v>
      </c>
      <c r="B28" s="42"/>
      <c r="C28" s="42"/>
      <c r="D28" s="42"/>
      <c r="E28" s="42"/>
      <c r="F28" s="43"/>
    </row>
    <row r="29" spans="1:6" ht="16.5" customHeight="1" x14ac:dyDescent="0.25">
      <c r="A29" s="32" t="s">
        <v>20</v>
      </c>
      <c r="B29" s="48" t="s">
        <v>15</v>
      </c>
      <c r="C29" s="4" t="s">
        <v>49</v>
      </c>
      <c r="D29" s="28"/>
      <c r="E29" s="30">
        <f>ROUND((D29*C30),2)</f>
        <v>0</v>
      </c>
      <c r="F29" s="30">
        <f>ROUND((E29*1.23),2)</f>
        <v>0</v>
      </c>
    </row>
    <row r="30" spans="1:6" ht="15.75" x14ac:dyDescent="0.25">
      <c r="A30" s="47"/>
      <c r="B30" s="49"/>
      <c r="C30" s="3">
        <v>12</v>
      </c>
      <c r="D30" s="29"/>
      <c r="E30" s="31"/>
      <c r="F30" s="31"/>
    </row>
    <row r="31" spans="1:6" ht="18" customHeight="1" x14ac:dyDescent="0.25">
      <c r="A31" s="32" t="s">
        <v>21</v>
      </c>
      <c r="B31" s="48" t="s">
        <v>15</v>
      </c>
      <c r="C31" s="21" t="s">
        <v>49</v>
      </c>
      <c r="D31" s="28"/>
      <c r="E31" s="30">
        <f>ROUND((D31*C32),2)</f>
        <v>0</v>
      </c>
      <c r="F31" s="30">
        <f>ROUND((E31*1.23),2)</f>
        <v>0</v>
      </c>
    </row>
    <row r="32" spans="1:6" ht="16.5" thickBot="1" x14ac:dyDescent="0.3">
      <c r="A32" s="33"/>
      <c r="B32" s="49"/>
      <c r="C32" s="14">
        <v>12</v>
      </c>
      <c r="D32" s="34"/>
      <c r="E32" s="31"/>
      <c r="F32" s="31"/>
    </row>
    <row r="33" spans="1:6" ht="16.5" thickBot="1" x14ac:dyDescent="0.3">
      <c r="A33" s="25" t="s">
        <v>50</v>
      </c>
      <c r="B33" s="64"/>
      <c r="C33" s="26"/>
      <c r="D33" s="27"/>
      <c r="E33" s="1">
        <f>SUM(E29:E31)</f>
        <v>0</v>
      </c>
      <c r="F33" s="1">
        <f>SUM(F29:F31)</f>
        <v>0</v>
      </c>
    </row>
    <row r="34" spans="1:6" ht="31.5" customHeight="1" x14ac:dyDescent="0.25">
      <c r="A34" s="38" t="s">
        <v>22</v>
      </c>
      <c r="B34" s="39"/>
      <c r="C34" s="39"/>
      <c r="D34" s="39"/>
      <c r="E34" s="39"/>
      <c r="F34" s="40"/>
    </row>
    <row r="35" spans="1:6" ht="74.25" customHeight="1" x14ac:dyDescent="0.25">
      <c r="A35" s="10" t="s">
        <v>60</v>
      </c>
      <c r="B35" s="3" t="s">
        <v>23</v>
      </c>
      <c r="C35" s="3">
        <v>12</v>
      </c>
      <c r="D35" s="3"/>
      <c r="E35" s="20">
        <f>ROUND((D35*C35),2)</f>
        <v>0</v>
      </c>
      <c r="F35" s="20">
        <f t="shared" ref="F35" si="3">ROUND((E35*1.23),2)</f>
        <v>0</v>
      </c>
    </row>
    <row r="36" spans="1:6" ht="39" customHeight="1" x14ac:dyDescent="0.25">
      <c r="A36" s="62" t="s">
        <v>24</v>
      </c>
      <c r="B36" s="48" t="s">
        <v>25</v>
      </c>
      <c r="C36" s="3" t="s">
        <v>52</v>
      </c>
      <c r="D36" s="48"/>
      <c r="E36" s="30">
        <f>ROUND((D36*C37),2)</f>
        <v>0</v>
      </c>
      <c r="F36" s="30">
        <f>ROUND((E36*1.23),2)</f>
        <v>0</v>
      </c>
    </row>
    <row r="37" spans="1:6" ht="13.5" customHeight="1" x14ac:dyDescent="0.25">
      <c r="A37" s="63"/>
      <c r="B37" s="49"/>
      <c r="C37" s="3">
        <v>300</v>
      </c>
      <c r="D37" s="49"/>
      <c r="E37" s="31"/>
      <c r="F37" s="31"/>
    </row>
    <row r="38" spans="1:6" ht="47.25" x14ac:dyDescent="0.25">
      <c r="A38" s="10" t="s">
        <v>26</v>
      </c>
      <c r="B38" s="5" t="s">
        <v>4</v>
      </c>
      <c r="C38" s="3">
        <v>4</v>
      </c>
      <c r="D38" s="3"/>
      <c r="E38" s="22">
        <f>ROUND((D38*C38),2)</f>
        <v>0</v>
      </c>
      <c r="F38" s="20">
        <f t="shared" ref="F38:F41" si="4">ROUND((E38*1.23),2)</f>
        <v>0</v>
      </c>
    </row>
    <row r="39" spans="1:6" ht="32.25" x14ac:dyDescent="0.25">
      <c r="A39" s="10" t="s">
        <v>27</v>
      </c>
      <c r="B39" s="5" t="s">
        <v>4</v>
      </c>
      <c r="C39" s="3">
        <v>4</v>
      </c>
      <c r="D39" s="4"/>
      <c r="E39" s="20">
        <f>ROUND((D39*C39),2)</f>
        <v>0</v>
      </c>
      <c r="F39" s="20">
        <f t="shared" si="4"/>
        <v>0</v>
      </c>
    </row>
    <row r="40" spans="1:6" ht="15.75" x14ac:dyDescent="0.25">
      <c r="A40" s="10" t="s">
        <v>28</v>
      </c>
      <c r="B40" s="5" t="s">
        <v>4</v>
      </c>
      <c r="C40" s="3">
        <v>12</v>
      </c>
      <c r="D40" s="3"/>
      <c r="E40" s="20">
        <f>ROUND((D40*C40),2)</f>
        <v>0</v>
      </c>
      <c r="F40" s="20">
        <f t="shared" si="4"/>
        <v>0</v>
      </c>
    </row>
    <row r="41" spans="1:6" ht="33" thickBot="1" x14ac:dyDescent="0.3">
      <c r="A41" s="15" t="s">
        <v>29</v>
      </c>
      <c r="B41" s="16" t="s">
        <v>30</v>
      </c>
      <c r="C41" s="14">
        <v>4</v>
      </c>
      <c r="D41" s="14"/>
      <c r="E41" s="20">
        <f>ROUND((D41*C41),2)</f>
        <v>0</v>
      </c>
      <c r="F41" s="20">
        <f t="shared" si="4"/>
        <v>0</v>
      </c>
    </row>
    <row r="42" spans="1:6" ht="15.75" customHeight="1" thickBot="1" x14ac:dyDescent="0.3">
      <c r="A42" s="59" t="s">
        <v>50</v>
      </c>
      <c r="B42" s="60"/>
      <c r="C42" s="60"/>
      <c r="D42" s="61"/>
      <c r="E42" s="1">
        <f>SUM(E35:E41)</f>
        <v>0</v>
      </c>
      <c r="F42" s="1">
        <f>SUM(F35:F41)</f>
        <v>0</v>
      </c>
    </row>
    <row r="43" spans="1:6" ht="15.75" customHeight="1" x14ac:dyDescent="0.25">
      <c r="A43" s="41" t="s">
        <v>58</v>
      </c>
      <c r="B43" s="42"/>
      <c r="C43" s="42"/>
      <c r="D43" s="42"/>
      <c r="E43" s="42"/>
      <c r="F43" s="43"/>
    </row>
    <row r="44" spans="1:6" ht="15.75" customHeight="1" x14ac:dyDescent="0.25">
      <c r="A44" s="32" t="s">
        <v>56</v>
      </c>
      <c r="B44" s="48" t="s">
        <v>15</v>
      </c>
      <c r="C44" s="4" t="s">
        <v>49</v>
      </c>
      <c r="D44" s="28"/>
      <c r="E44" s="30">
        <f>ROUND((D44*C45),2)</f>
        <v>0</v>
      </c>
      <c r="F44" s="30">
        <f>ROUND((E44*1.23),2)</f>
        <v>0</v>
      </c>
    </row>
    <row r="45" spans="1:6" ht="29.25" customHeight="1" x14ac:dyDescent="0.25">
      <c r="A45" s="47"/>
      <c r="B45" s="49"/>
      <c r="C45" s="3">
        <v>12</v>
      </c>
      <c r="D45" s="29"/>
      <c r="E45" s="31"/>
      <c r="F45" s="31"/>
    </row>
    <row r="46" spans="1:6" ht="15.75" customHeight="1" x14ac:dyDescent="0.25">
      <c r="A46" s="32" t="s">
        <v>57</v>
      </c>
      <c r="B46" s="48" t="s">
        <v>15</v>
      </c>
      <c r="C46" s="21" t="s">
        <v>49</v>
      </c>
      <c r="D46" s="28"/>
      <c r="E46" s="30">
        <f>ROUND((D46*C47),2)</f>
        <v>0</v>
      </c>
      <c r="F46" s="30">
        <f>ROUND((E46*1.23),2)</f>
        <v>0</v>
      </c>
    </row>
    <row r="47" spans="1:6" ht="30" customHeight="1" thickBot="1" x14ac:dyDescent="0.3">
      <c r="A47" s="33"/>
      <c r="B47" s="49"/>
      <c r="C47" s="14">
        <v>12</v>
      </c>
      <c r="D47" s="34"/>
      <c r="E47" s="31"/>
      <c r="F47" s="31"/>
    </row>
    <row r="48" spans="1:6" ht="15.75" customHeight="1" thickBot="1" x14ac:dyDescent="0.3">
      <c r="A48" s="25" t="s">
        <v>50</v>
      </c>
      <c r="B48" s="64"/>
      <c r="C48" s="26"/>
      <c r="D48" s="27"/>
      <c r="E48" s="1">
        <f>SUM(E44:E46)</f>
        <v>0</v>
      </c>
      <c r="F48" s="1">
        <f>SUM(F44:F46)</f>
        <v>0</v>
      </c>
    </row>
    <row r="49" spans="1:6" ht="16.5" customHeight="1" x14ac:dyDescent="0.25">
      <c r="A49" s="38" t="s">
        <v>31</v>
      </c>
      <c r="B49" s="39"/>
      <c r="C49" s="39"/>
      <c r="D49" s="39"/>
      <c r="E49" s="39"/>
      <c r="F49" s="40"/>
    </row>
    <row r="50" spans="1:6" ht="50.25" customHeight="1" x14ac:dyDescent="0.25">
      <c r="A50" s="10" t="s">
        <v>32</v>
      </c>
      <c r="B50" s="3" t="s">
        <v>15</v>
      </c>
      <c r="C50" s="3">
        <v>12</v>
      </c>
      <c r="D50" s="3"/>
      <c r="E50" s="20">
        <f>ROUND((D50*C50),2)</f>
        <v>0</v>
      </c>
      <c r="F50" s="20">
        <f t="shared" ref="F50:F52" si="5">ROUND((E50*1.23),2)</f>
        <v>0</v>
      </c>
    </row>
    <row r="51" spans="1:6" ht="62.25" customHeight="1" x14ac:dyDescent="0.25">
      <c r="A51" s="10" t="s">
        <v>33</v>
      </c>
      <c r="B51" s="3" t="s">
        <v>15</v>
      </c>
      <c r="C51" s="3">
        <v>12</v>
      </c>
      <c r="D51" s="3"/>
      <c r="E51" s="20">
        <f>ROUND((D51*C51),2)</f>
        <v>0</v>
      </c>
      <c r="F51" s="20">
        <f t="shared" si="5"/>
        <v>0</v>
      </c>
    </row>
    <row r="52" spans="1:6" ht="45.75" thickBot="1" x14ac:dyDescent="0.3">
      <c r="A52" s="15" t="s">
        <v>59</v>
      </c>
      <c r="B52" s="14" t="s">
        <v>15</v>
      </c>
      <c r="C52" s="14">
        <v>40</v>
      </c>
      <c r="D52" s="14"/>
      <c r="E52" s="20">
        <f>ROUND((D52*C52),2)</f>
        <v>0</v>
      </c>
      <c r="F52" s="20">
        <f t="shared" si="5"/>
        <v>0</v>
      </c>
    </row>
    <row r="53" spans="1:6" ht="15.75" customHeight="1" thickBot="1" x14ac:dyDescent="0.3">
      <c r="A53" s="59" t="s">
        <v>50</v>
      </c>
      <c r="B53" s="60"/>
      <c r="C53" s="60"/>
      <c r="D53" s="61"/>
      <c r="E53" s="1">
        <f>SUM(E50:E52)</f>
        <v>0</v>
      </c>
      <c r="F53" s="1">
        <f>SUM(F50:F52)</f>
        <v>0</v>
      </c>
    </row>
    <row r="54" spans="1:6" ht="16.5" customHeight="1" x14ac:dyDescent="0.25">
      <c r="A54" s="38" t="s">
        <v>34</v>
      </c>
      <c r="B54" s="39"/>
      <c r="C54" s="39"/>
      <c r="D54" s="39"/>
      <c r="E54" s="39"/>
      <c r="F54" s="40"/>
    </row>
    <row r="55" spans="1:6" ht="32.25" x14ac:dyDescent="0.25">
      <c r="A55" s="10" t="s">
        <v>35</v>
      </c>
      <c r="B55" s="3" t="s">
        <v>15</v>
      </c>
      <c r="C55" s="3">
        <v>12</v>
      </c>
      <c r="D55" s="3"/>
      <c r="E55" s="20">
        <f>ROUND((D55*C55),2)</f>
        <v>0</v>
      </c>
      <c r="F55" s="20">
        <f t="shared" ref="F55:F56" si="6">ROUND((E55*1.23),2)</f>
        <v>0</v>
      </c>
    </row>
    <row r="56" spans="1:6" ht="48" thickBot="1" x14ac:dyDescent="0.3">
      <c r="A56" s="15" t="s">
        <v>36</v>
      </c>
      <c r="B56" s="14" t="s">
        <v>15</v>
      </c>
      <c r="C56" s="14">
        <v>12</v>
      </c>
      <c r="D56" s="14"/>
      <c r="E56" s="20">
        <f>ROUND((D56*C56),2)</f>
        <v>0</v>
      </c>
      <c r="F56" s="20">
        <f t="shared" si="6"/>
        <v>0</v>
      </c>
    </row>
    <row r="57" spans="1:6" ht="15.75" customHeight="1" thickBot="1" x14ac:dyDescent="0.3">
      <c r="A57" s="59" t="s">
        <v>50</v>
      </c>
      <c r="B57" s="60"/>
      <c r="C57" s="60"/>
      <c r="D57" s="61"/>
      <c r="E57" s="1">
        <f t="shared" ref="E57" si="7">SUM(E55:E56)</f>
        <v>0</v>
      </c>
      <c r="F57" s="24">
        <f>SUM(F55:F56)</f>
        <v>0</v>
      </c>
    </row>
    <row r="58" spans="1:6" ht="16.5" customHeight="1" x14ac:dyDescent="0.25">
      <c r="A58" s="38" t="s">
        <v>37</v>
      </c>
      <c r="B58" s="39"/>
      <c r="C58" s="39"/>
      <c r="D58" s="39"/>
      <c r="E58" s="39"/>
      <c r="F58" s="40"/>
    </row>
    <row r="59" spans="1:6" ht="31.5" x14ac:dyDescent="0.25">
      <c r="A59" s="10" t="s">
        <v>38</v>
      </c>
      <c r="B59" s="3" t="s">
        <v>39</v>
      </c>
      <c r="C59" s="3">
        <v>18</v>
      </c>
      <c r="D59" s="3"/>
      <c r="E59" s="20">
        <f>ROUND((D59*C59),2)</f>
        <v>0</v>
      </c>
      <c r="F59" s="20">
        <f>ROUND((E59*1.08),2)</f>
        <v>0</v>
      </c>
    </row>
    <row r="60" spans="1:6" ht="16.5" thickBot="1" x14ac:dyDescent="0.3">
      <c r="A60" s="11" t="s">
        <v>40</v>
      </c>
      <c r="B60" s="12" t="s">
        <v>41</v>
      </c>
      <c r="C60" s="12">
        <v>9</v>
      </c>
      <c r="D60" s="12"/>
      <c r="E60" s="20">
        <f>ROUND((D60*C60),2)</f>
        <v>0</v>
      </c>
      <c r="F60" s="20">
        <f>ROUND((E60*1.08),2)</f>
        <v>0</v>
      </c>
    </row>
    <row r="61" spans="1:6" ht="15.75" thickBot="1" x14ac:dyDescent="0.3">
      <c r="A61" s="59" t="s">
        <v>50</v>
      </c>
      <c r="B61" s="60"/>
      <c r="C61" s="60"/>
      <c r="D61" s="61"/>
      <c r="E61" s="17">
        <f t="shared" ref="E61:F61" si="8">SUM(E59:E60)</f>
        <v>0</v>
      </c>
      <c r="F61" s="17">
        <f t="shared" si="8"/>
        <v>0</v>
      </c>
    </row>
    <row r="62" spans="1:6" ht="15.75" thickBot="1" x14ac:dyDescent="0.3">
      <c r="A62" s="56" t="s">
        <v>51</v>
      </c>
      <c r="B62" s="57"/>
      <c r="C62" s="57"/>
      <c r="D62" s="58"/>
      <c r="E62" s="23">
        <f>SUM(E61,E57,E53,E48,E42,E33,E27,E25,E19,E13)</f>
        <v>0</v>
      </c>
      <c r="F62" s="23">
        <f>SUM(F61,F57,F53,F48,F42,F33,F27,F25,F19,F13)</f>
        <v>0</v>
      </c>
    </row>
    <row r="65" spans="1:6" ht="56.25" customHeight="1" x14ac:dyDescent="0.25">
      <c r="A65" s="54" t="s">
        <v>53</v>
      </c>
      <c r="B65" s="55"/>
      <c r="C65" s="55"/>
      <c r="D65" s="55"/>
      <c r="E65" s="55"/>
      <c r="F65" s="55"/>
    </row>
  </sheetData>
  <mergeCells count="54">
    <mergeCell ref="A62:D62"/>
    <mergeCell ref="A54:F54"/>
    <mergeCell ref="A58:F58"/>
    <mergeCell ref="A61:D61"/>
    <mergeCell ref="F21:F22"/>
    <mergeCell ref="F36:F37"/>
    <mergeCell ref="A36:A37"/>
    <mergeCell ref="B36:B37"/>
    <mergeCell ref="D36:D37"/>
    <mergeCell ref="E36:E37"/>
    <mergeCell ref="A42:D42"/>
    <mergeCell ref="A57:D57"/>
    <mergeCell ref="A53:D53"/>
    <mergeCell ref="A34:F34"/>
    <mergeCell ref="A43:F43"/>
    <mergeCell ref="A44:A45"/>
    <mergeCell ref="E5:F5"/>
    <mergeCell ref="A1:F1"/>
    <mergeCell ref="A3:F3"/>
    <mergeCell ref="A65:F65"/>
    <mergeCell ref="A29:A30"/>
    <mergeCell ref="B29:B30"/>
    <mergeCell ref="D29:D30"/>
    <mergeCell ref="E29:E30"/>
    <mergeCell ref="F29:F30"/>
    <mergeCell ref="B31:B32"/>
    <mergeCell ref="A31:A32"/>
    <mergeCell ref="D31:D32"/>
    <mergeCell ref="E31:E32"/>
    <mergeCell ref="F31:F32"/>
    <mergeCell ref="A49:F49"/>
    <mergeCell ref="A14:F14"/>
    <mergeCell ref="A7:F7"/>
    <mergeCell ref="A13:D13"/>
    <mergeCell ref="A19:D19"/>
    <mergeCell ref="A33:D33"/>
    <mergeCell ref="A25:D25"/>
    <mergeCell ref="A26:F26"/>
    <mergeCell ref="A28:F28"/>
    <mergeCell ref="A20:F20"/>
    <mergeCell ref="A21:A22"/>
    <mergeCell ref="B21:B22"/>
    <mergeCell ref="D21:D22"/>
    <mergeCell ref="E21:E22"/>
    <mergeCell ref="A48:D48"/>
    <mergeCell ref="B44:B45"/>
    <mergeCell ref="D44:D45"/>
    <mergeCell ref="E44:E45"/>
    <mergeCell ref="F44:F45"/>
    <mergeCell ref="A46:A47"/>
    <mergeCell ref="B46:B47"/>
    <mergeCell ref="D46:D47"/>
    <mergeCell ref="E46:E47"/>
    <mergeCell ref="F46:F4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Ciechanowski</dc:creator>
  <cp:lastModifiedBy>Marcin Strączyński</cp:lastModifiedBy>
  <cp:lastPrinted>2023-10-04T09:00:06Z</cp:lastPrinted>
  <dcterms:created xsi:type="dcterms:W3CDTF">2023-09-26T08:56:58Z</dcterms:created>
  <dcterms:modified xsi:type="dcterms:W3CDTF">2023-10-04T09:14:53Z</dcterms:modified>
</cp:coreProperties>
</file>