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06\zp\Zapytania ofertowe\58.Dostawa paliwa gazowego\"/>
    </mc:Choice>
  </mc:AlternateContent>
  <xr:revisionPtr revIDLastSave="0" documentId="13_ncr:1_{C6356D46-9AA8-4212-A874-B259CDD23F18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Formularz oferty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33" i="1" l="1"/>
  <c r="K34" i="1" s="1"/>
  <c r="K24" i="1"/>
  <c r="K23" i="1"/>
  <c r="K25" i="1" s="1"/>
  <c r="K22" i="1"/>
  <c r="K17" i="1"/>
  <c r="K16" i="1"/>
  <c r="K15" i="1"/>
  <c r="K29" i="1"/>
  <c r="K31" i="1"/>
  <c r="K30" i="1"/>
  <c r="K9" i="1"/>
  <c r="K10" i="1"/>
  <c r="K8" i="1"/>
  <c r="J25" i="1"/>
  <c r="D11" i="1"/>
  <c r="K18" i="1" l="1"/>
  <c r="K32" i="1"/>
  <c r="K11" i="1"/>
  <c r="I25" i="1"/>
  <c r="H25" i="1"/>
  <c r="G25" i="1"/>
  <c r="K3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7" authorId="0" shapeId="0" xr:uid="{00000000-0006-0000-0000-000001000000}">
      <text>
        <r>
          <rPr>
            <b/>
            <sz val="9"/>
            <color rgb="FF000000"/>
            <rFont val="Tahoma"/>
            <family val="2"/>
            <charset val="238"/>
          </rPr>
          <t xml:space="preserve">i3-3:
</t>
        </r>
      </text>
    </comment>
  </commentList>
</comments>
</file>

<file path=xl/sharedStrings.xml><?xml version="1.0" encoding="utf-8"?>
<sst xmlns="http://schemas.openxmlformats.org/spreadsheetml/2006/main" count="73" uniqueCount="41">
  <si>
    <t>A. GAZ ZIEMNY WYSOKOMETANOWY GRUPY - E</t>
  </si>
  <si>
    <t>Lp</t>
  </si>
  <si>
    <t>Obiekt</t>
  </si>
  <si>
    <t>Taryfa</t>
  </si>
  <si>
    <t>Cena jednostkowa netto za 1 kWh [gr/kWh] (trzy miejsca po przecinku)</t>
  </si>
  <si>
    <t>Wartość netto w zł (kol. 4 x 5 : 100) (dwa miejsca po przecinku</t>
  </si>
  <si>
    <t xml:space="preserve">A.   </t>
  </si>
  <si>
    <t>Razem</t>
  </si>
  <si>
    <t>B. OPŁATA ABONAMENTOWA</t>
  </si>
  <si>
    <t>Ilość miesięcy</t>
  </si>
  <si>
    <t>Wartość netto w zł [kol. 4 x 5] (dwa miejsca po przecinku</t>
  </si>
  <si>
    <t xml:space="preserve">B.   </t>
  </si>
  <si>
    <t>C. OPŁATA SIECIOWA STAŁA</t>
  </si>
  <si>
    <t>Maj współczynnik na dwa miesiące 0,9072</t>
  </si>
  <si>
    <t>Czerwiec współczynnik na dwa miesiące 0,6804</t>
  </si>
  <si>
    <t>Maj przy umowie na rok</t>
  </si>
  <si>
    <t>Czerwiec przy umowie na rok</t>
  </si>
  <si>
    <t xml:space="preserve">C.  </t>
  </si>
  <si>
    <t>Wartość netto w zł [kol. 4 x 5 : 100] (dwa miejsca po przecinku)</t>
  </si>
  <si>
    <t xml:space="preserve">D.   </t>
  </si>
  <si>
    <t>RAZEM WARTOŚĆ NETTO (A+B+C+D):</t>
  </si>
  <si>
    <t>RAZEM WARTOŚĆ BRUTTO</t>
  </si>
  <si>
    <t>………………………………………………………………..</t>
  </si>
  <si>
    <t>D. OPŁATA SIECIOWA ZMIENNA</t>
  </si>
  <si>
    <t xml:space="preserve"> FORMULARZ CENOWY</t>
  </si>
  <si>
    <t xml:space="preserve">NALEŻNY PODATEK VAT </t>
  </si>
  <si>
    <t>ul. Korkowa 170A</t>
  </si>
  <si>
    <t>ul. Dziwożony 15</t>
  </si>
  <si>
    <t>BW-3.6</t>
  </si>
  <si>
    <t>Szacowana ilość m-cy</t>
  </si>
  <si>
    <t>Załącznik nr 1 do OFERTY</t>
  </si>
  <si>
    <t>BW-3.12T</t>
  </si>
  <si>
    <t>Kompleksowa dostawa paliwa gazowego - gazu ziemnego do instalacji znajdującej się w obiektach Odbiorcy zlokalizowanych w Warszawie przy ul Pairusów 3, ul. Korkowej 170A                                                                                   oraz przy ul. Dziwożony 15.</t>
  </si>
  <si>
    <t>ul. Papirusów 3</t>
  </si>
  <si>
    <t>Szacowane zużycie paliwa gazowego w okresie 24 miesięcy (kWh)</t>
  </si>
  <si>
    <t>Załącznik nr 3a do  ZAPYTANIA OFERTOWEGO NR 58/2026</t>
  </si>
  <si>
    <t xml:space="preserve">Cena jednostkowa netto za opłatę sieciową stałą [gr/kWh]( trzy miejsca po przecinku, zł/mc  </t>
  </si>
  <si>
    <t>Wartość netto w zł  (kol. 4 x 5)</t>
  </si>
  <si>
    <t>Cena jednostkowa za opłatę sieciową zmienną [gr/kWh] (trzy miejsca po przecinku</t>
  </si>
  <si>
    <t>(podpis oferenta/osoby upoważnionej)</t>
  </si>
  <si>
    <t>Cena jednostkowa netto za opłatę abonamentową                     [zł/m-c] (dwa miejsca po przecinku)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</si>
</sst>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1"/>
      <color rgb="FF000000"/>
      <name val="Calibri"/>
      <family val="2"/>
      <charset val="238"/>
    </font>
    <font>
      <sz val="10"/>
      <color rgb="FF000000"/>
      <name val="Century Gothic"/>
      <family val="2"/>
      <charset val="238"/>
    </font>
    <font>
      <b/>
      <sz val="9"/>
      <color rgb="FF000000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indexed="64"/>
      </top>
      <bottom style="medium">
        <color auto="1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wrapText="1"/>
    </xf>
    <xf numFmtId="0" fontId="4" fillId="0" borderId="6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" fontId="4" fillId="0" borderId="7" xfId="0" applyNumberFormat="1" applyFont="1" applyBorder="1"/>
    <xf numFmtId="4" fontId="3" fillId="0" borderId="4" xfId="0" applyNumberFormat="1" applyFont="1" applyBorder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/>
    </xf>
    <xf numFmtId="0" fontId="4" fillId="3" borderId="7" xfId="0" applyFont="1" applyFill="1" applyBorder="1"/>
    <xf numFmtId="0" fontId="3" fillId="2" borderId="4" xfId="0" applyFont="1" applyFill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0" xfId="0" applyFont="1"/>
    <xf numFmtId="4" fontId="4" fillId="0" borderId="2" xfId="0" applyNumberFormat="1" applyFont="1" applyBorder="1"/>
    <xf numFmtId="0" fontId="4" fillId="3" borderId="2" xfId="0" applyFont="1" applyFill="1" applyBorder="1"/>
    <xf numFmtId="0" fontId="3" fillId="0" borderId="12" xfId="0" applyFont="1" applyBorder="1"/>
    <xf numFmtId="0" fontId="4" fillId="0" borderId="11" xfId="0" applyFont="1" applyBorder="1" applyAlignment="1">
      <alignment wrapText="1"/>
    </xf>
    <xf numFmtId="0" fontId="5" fillId="0" borderId="11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4" fillId="0" borderId="11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1" xfId="0" applyFont="1" applyBorder="1"/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4" fontId="4" fillId="0" borderId="19" xfId="0" applyNumberFormat="1" applyFont="1" applyBorder="1"/>
    <xf numFmtId="0" fontId="3" fillId="0" borderId="18" xfId="0" applyFont="1" applyBorder="1" applyAlignment="1">
      <alignment horizontal="center"/>
    </xf>
    <xf numFmtId="4" fontId="3" fillId="0" borderId="19" xfId="0" applyNumberFormat="1" applyFont="1" applyBorder="1"/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3" fillId="0" borderId="20" xfId="0" applyFont="1" applyBorder="1"/>
    <xf numFmtId="4" fontId="3" fillId="0" borderId="21" xfId="0" applyNumberFormat="1" applyFont="1" applyBorder="1"/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4" fontId="3" fillId="0" borderId="26" xfId="0" applyNumberFormat="1" applyFont="1" applyBorder="1"/>
    <xf numFmtId="4" fontId="3" fillId="3" borderId="27" xfId="0" applyNumberFormat="1" applyFont="1" applyFill="1" applyBorder="1"/>
    <xf numFmtId="4" fontId="3" fillId="0" borderId="15" xfId="0" applyNumberFormat="1" applyFont="1" applyBorder="1"/>
    <xf numFmtId="4" fontId="3" fillId="2" borderId="15" xfId="0" applyNumberFormat="1" applyFont="1" applyFill="1" applyBorder="1"/>
    <xf numFmtId="0" fontId="3" fillId="0" borderId="9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35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64" fontId="4" fillId="0" borderId="7" xfId="0" applyNumberFormat="1" applyFont="1" applyBorder="1" applyAlignment="1">
      <alignment horizontal="center"/>
    </xf>
    <xf numFmtId="164" fontId="4" fillId="0" borderId="39" xfId="0" applyNumberFormat="1" applyFont="1" applyBorder="1" applyAlignment="1">
      <alignment horizontal="center"/>
    </xf>
    <xf numFmtId="3" fontId="3" fillId="0" borderId="37" xfId="0" applyNumberFormat="1" applyFont="1" applyBorder="1" applyAlignment="1">
      <alignment horizontal="center"/>
    </xf>
    <xf numFmtId="3" fontId="3" fillId="0" borderId="38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3" fontId="3" fillId="0" borderId="4" xfId="0" applyNumberFormat="1" applyFont="1" applyBorder="1" applyAlignment="1">
      <alignment horizontal="center"/>
    </xf>
    <xf numFmtId="3" fontId="3" fillId="0" borderId="10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4" fontId="3" fillId="0" borderId="28" xfId="0" applyNumberFormat="1" applyFont="1" applyBorder="1" applyAlignment="1">
      <alignment horizontal="center"/>
    </xf>
    <xf numFmtId="164" fontId="3" fillId="0" borderId="29" xfId="0" applyNumberFormat="1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3" fontId="4" fillId="0" borderId="28" xfId="0" applyNumberFormat="1" applyFont="1" applyBorder="1" applyAlignment="1">
      <alignment horizontal="center"/>
    </xf>
    <xf numFmtId="3" fontId="4" fillId="0" borderId="29" xfId="0" applyNumberFormat="1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4" fillId="0" borderId="7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164" fontId="4" fillId="0" borderId="28" xfId="0" applyNumberFormat="1" applyFont="1" applyBorder="1" applyAlignment="1">
      <alignment horizontal="center"/>
    </xf>
    <xf numFmtId="164" fontId="4" fillId="0" borderId="29" xfId="0" applyNumberFormat="1" applyFont="1" applyBorder="1" applyAlignment="1">
      <alignment horizontal="center"/>
    </xf>
    <xf numFmtId="4" fontId="3" fillId="0" borderId="12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17</xdr:col>
      <xdr:colOff>200025</xdr:colOff>
      <xdr:row>41</xdr:row>
      <xdr:rowOff>0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17</xdr:col>
      <xdr:colOff>200025</xdr:colOff>
      <xdr:row>37</xdr:row>
      <xdr:rowOff>133350</xdr:rowOff>
    </xdr:to>
    <xdr:sp macro="" textlink="">
      <xdr:nvSpPr>
        <xdr:cNvPr id="2" name="_x0000_t202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171450</xdr:rowOff>
    </xdr:to>
    <xdr:sp macro="" textlink="">
      <xdr:nvSpPr>
        <xdr:cNvPr id="3" name="_x0000_t202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171450</xdr:rowOff>
    </xdr:to>
    <xdr:sp macro="" textlink="">
      <xdr:nvSpPr>
        <xdr:cNvPr id="4" name="_x0000_t202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142875</xdr:rowOff>
    </xdr:to>
    <xdr:sp macro="" textlink="">
      <xdr:nvSpPr>
        <xdr:cNvPr id="5" name="_x0000_t202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133350</xdr:rowOff>
    </xdr:to>
    <xdr:sp macro="" textlink="">
      <xdr:nvSpPr>
        <xdr:cNvPr id="6" name="_x0000_t202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133350</xdr:rowOff>
    </xdr:to>
    <xdr:sp macro="" textlink="">
      <xdr:nvSpPr>
        <xdr:cNvPr id="7" name="_x0000_t202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40</xdr:row>
      <xdr:rowOff>133350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39</xdr:row>
      <xdr:rowOff>133350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39</xdr:row>
      <xdr:rowOff>133350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37</xdr:row>
      <xdr:rowOff>133350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2965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37</xdr:row>
      <xdr:rowOff>133350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2965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28" name="AutoShape 2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29" name="AutoShape 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33</xdr:row>
      <xdr:rowOff>133350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2" name="AutoShape 2">
          <a:extLst>
            <a:ext uri="{FF2B5EF4-FFF2-40B4-BE49-F238E27FC236}">
              <a16:creationId xmlns:a16="http://schemas.microsoft.com/office/drawing/2014/main" id="{41CBFB08-1DB6-2190-4ED7-25F91694CEE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3" name="AutoShape 2">
          <a:extLst>
            <a:ext uri="{FF2B5EF4-FFF2-40B4-BE49-F238E27FC236}">
              <a16:creationId xmlns:a16="http://schemas.microsoft.com/office/drawing/2014/main" id="{E0108124-8A66-B6C9-FB1B-DA50CB4C266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4" name="AutoShape 2">
          <a:extLst>
            <a:ext uri="{FF2B5EF4-FFF2-40B4-BE49-F238E27FC236}">
              <a16:creationId xmlns:a16="http://schemas.microsoft.com/office/drawing/2014/main" id="{1A4CEBF3-32F7-5034-BAB2-ECDDAEF6F29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5" name="AutoShape 2">
          <a:extLst>
            <a:ext uri="{FF2B5EF4-FFF2-40B4-BE49-F238E27FC236}">
              <a16:creationId xmlns:a16="http://schemas.microsoft.com/office/drawing/2014/main" id="{D820C0B7-D4C3-E753-3AAA-98A6A626C8E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6" name="AutoShape 2">
          <a:extLst>
            <a:ext uri="{FF2B5EF4-FFF2-40B4-BE49-F238E27FC236}">
              <a16:creationId xmlns:a16="http://schemas.microsoft.com/office/drawing/2014/main" id="{BD64A263-8B60-E685-0112-DD1ADD68F8C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7" name="AutoShape 2">
          <a:extLst>
            <a:ext uri="{FF2B5EF4-FFF2-40B4-BE49-F238E27FC236}">
              <a16:creationId xmlns:a16="http://schemas.microsoft.com/office/drawing/2014/main" id="{91257406-7069-9142-AB54-A07FA0A2639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8" name="AutoShape 2">
          <a:extLst>
            <a:ext uri="{FF2B5EF4-FFF2-40B4-BE49-F238E27FC236}">
              <a16:creationId xmlns:a16="http://schemas.microsoft.com/office/drawing/2014/main" id="{05F65D1C-FFE3-3536-7B26-A47288F5FCD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9" name="AutoShape 2">
          <a:extLst>
            <a:ext uri="{FF2B5EF4-FFF2-40B4-BE49-F238E27FC236}">
              <a16:creationId xmlns:a16="http://schemas.microsoft.com/office/drawing/2014/main" id="{DA83CBD4-E244-7B1C-DD26-6404F7247A8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40" name="AutoShape 2">
          <a:extLst>
            <a:ext uri="{FF2B5EF4-FFF2-40B4-BE49-F238E27FC236}">
              <a16:creationId xmlns:a16="http://schemas.microsoft.com/office/drawing/2014/main" id="{8DA02B7F-6370-D701-CE44-796C0AD7BDD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41" name="AutoShape 2">
          <a:extLst>
            <a:ext uri="{FF2B5EF4-FFF2-40B4-BE49-F238E27FC236}">
              <a16:creationId xmlns:a16="http://schemas.microsoft.com/office/drawing/2014/main" id="{0808435E-1B8F-DA32-A641-B0C928328F1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42" name="AutoShape 2">
          <a:extLst>
            <a:ext uri="{FF2B5EF4-FFF2-40B4-BE49-F238E27FC236}">
              <a16:creationId xmlns:a16="http://schemas.microsoft.com/office/drawing/2014/main" id="{2EE243C3-0936-BBAE-D598-9B0B2B35843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43" name="AutoShape 2">
          <a:extLst>
            <a:ext uri="{FF2B5EF4-FFF2-40B4-BE49-F238E27FC236}">
              <a16:creationId xmlns:a16="http://schemas.microsoft.com/office/drawing/2014/main" id="{47E4F98A-F9D1-3123-7B9F-63EB9956B6B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44" name="AutoShape 2">
          <a:extLst>
            <a:ext uri="{FF2B5EF4-FFF2-40B4-BE49-F238E27FC236}">
              <a16:creationId xmlns:a16="http://schemas.microsoft.com/office/drawing/2014/main" id="{429543C5-4E27-791A-A94D-26F13E0037C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45" name="AutoShape 2">
          <a:extLst>
            <a:ext uri="{FF2B5EF4-FFF2-40B4-BE49-F238E27FC236}">
              <a16:creationId xmlns:a16="http://schemas.microsoft.com/office/drawing/2014/main" id="{C6F8C11C-34A4-3071-A0EF-D0005FFADC8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658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8"/>
  <sheetViews>
    <sheetView tabSelected="1" zoomScaleNormal="100" zoomScalePageLayoutView="90" workbookViewId="0">
      <selection activeCell="U6" sqref="U6"/>
    </sheetView>
  </sheetViews>
  <sheetFormatPr defaultRowHeight="15" x14ac:dyDescent="0.25"/>
  <cols>
    <col min="1" max="1" width="5.140625" customWidth="1"/>
    <col min="2" max="2" width="18.5703125" customWidth="1"/>
    <col min="3" max="3" width="10.5703125" customWidth="1"/>
    <col min="4" max="4" width="10.140625" customWidth="1"/>
    <col min="5" max="5" width="11.5703125" customWidth="1"/>
    <col min="6" max="6" width="13.5703125" customWidth="1"/>
    <col min="7" max="9" width="13.5703125" hidden="1" customWidth="1"/>
    <col min="10" max="10" width="2.42578125" hidden="1" customWidth="1"/>
    <col min="11" max="11" width="17.85546875" customWidth="1"/>
    <col min="12" max="12" width="9.140625" customWidth="1"/>
    <col min="13" max="16" width="8.7109375" customWidth="1"/>
    <col min="17" max="17" width="16.42578125" customWidth="1"/>
    <col min="18" max="1025" width="8.7109375" customWidth="1"/>
  </cols>
  <sheetData>
    <row r="1" spans="1:21" x14ac:dyDescent="0.25">
      <c r="B1" t="s">
        <v>30</v>
      </c>
    </row>
    <row r="2" spans="1:21" ht="40.5" customHeight="1" x14ac:dyDescent="0.25">
      <c r="A2" s="84" t="s">
        <v>35</v>
      </c>
      <c r="B2" s="84"/>
      <c r="C2" s="84"/>
      <c r="D2" s="84"/>
    </row>
    <row r="3" spans="1:21" ht="57" customHeight="1" x14ac:dyDescent="0.25">
      <c r="A3" s="81" t="s">
        <v>32</v>
      </c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21" ht="27.75" customHeight="1" thickBot="1" x14ac:dyDescent="0.3">
      <c r="A4" s="60" t="s">
        <v>24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6.5" thickBot="1" x14ac:dyDescent="0.3">
      <c r="A5" s="56" t="s">
        <v>0</v>
      </c>
      <c r="B5" s="57"/>
      <c r="C5" s="57"/>
      <c r="D5" s="57"/>
      <c r="E5" s="57"/>
      <c r="F5" s="57"/>
      <c r="G5" s="57"/>
      <c r="H5" s="57"/>
      <c r="I5" s="57"/>
      <c r="J5" s="57"/>
      <c r="K5" s="58"/>
      <c r="L5" s="2"/>
      <c r="M5" s="2"/>
      <c r="N5" s="2"/>
      <c r="O5" s="2"/>
      <c r="P5" s="2"/>
      <c r="Q5" s="2"/>
      <c r="R5" s="2"/>
      <c r="S5" s="2"/>
      <c r="T5" s="1"/>
      <c r="U5" s="1"/>
    </row>
    <row r="6" spans="1:21" ht="144.75" customHeight="1" thickBot="1" x14ac:dyDescent="0.3">
      <c r="A6" s="34" t="s">
        <v>1</v>
      </c>
      <c r="B6" s="3" t="s">
        <v>2</v>
      </c>
      <c r="C6" s="3" t="s">
        <v>3</v>
      </c>
      <c r="D6" s="72" t="s">
        <v>34</v>
      </c>
      <c r="E6" s="73"/>
      <c r="F6" s="3" t="s">
        <v>4</v>
      </c>
      <c r="G6" s="4"/>
      <c r="H6" s="4"/>
      <c r="I6" s="4"/>
      <c r="J6" s="4"/>
      <c r="K6" s="35" t="s">
        <v>5</v>
      </c>
      <c r="L6" s="2"/>
      <c r="M6" s="2"/>
      <c r="N6" s="2"/>
      <c r="O6" s="2"/>
      <c r="P6" s="2"/>
      <c r="Q6" s="2"/>
      <c r="R6" s="2"/>
      <c r="S6" s="2"/>
      <c r="T6" s="1"/>
      <c r="U6" s="1"/>
    </row>
    <row r="7" spans="1:21" ht="15.75" x14ac:dyDescent="0.25">
      <c r="A7" s="36">
        <v>1</v>
      </c>
      <c r="B7" s="30">
        <v>2</v>
      </c>
      <c r="C7" s="30">
        <v>3</v>
      </c>
      <c r="D7" s="85">
        <v>4</v>
      </c>
      <c r="E7" s="86"/>
      <c r="F7" s="30">
        <v>5</v>
      </c>
      <c r="G7" s="31"/>
      <c r="H7" s="31"/>
      <c r="I7" s="31"/>
      <c r="J7" s="31"/>
      <c r="K7" s="37">
        <v>6</v>
      </c>
      <c r="M7" s="1"/>
      <c r="N7" s="1"/>
      <c r="O7" s="1"/>
      <c r="P7" s="1"/>
      <c r="Q7" s="1"/>
      <c r="R7" s="1"/>
      <c r="S7" s="1"/>
      <c r="T7" s="1"/>
      <c r="U7" s="1"/>
    </row>
    <row r="8" spans="1:21" ht="15.75" x14ac:dyDescent="0.25">
      <c r="A8" s="38">
        <v>1</v>
      </c>
      <c r="B8" s="25" t="s">
        <v>26</v>
      </c>
      <c r="C8" s="26" t="s">
        <v>31</v>
      </c>
      <c r="D8" s="87">
        <v>24903.599999999999</v>
      </c>
      <c r="E8" s="88"/>
      <c r="F8" s="29"/>
      <c r="G8" s="29"/>
      <c r="H8" s="29"/>
      <c r="I8" s="29"/>
      <c r="J8" s="29"/>
      <c r="K8" s="39">
        <f>D8*F8/100</f>
        <v>0</v>
      </c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5.75" x14ac:dyDescent="0.25">
      <c r="A9" s="38">
        <v>2</v>
      </c>
      <c r="B9" s="25" t="s">
        <v>27</v>
      </c>
      <c r="C9" s="26" t="s">
        <v>28</v>
      </c>
      <c r="D9" s="79">
        <v>2000</v>
      </c>
      <c r="E9" s="80"/>
      <c r="F9" s="29"/>
      <c r="G9" s="29"/>
      <c r="H9" s="29"/>
      <c r="I9" s="29"/>
      <c r="J9" s="29"/>
      <c r="K9" s="39">
        <f t="shared" ref="K9:K10" si="0">D9*F9/100</f>
        <v>0</v>
      </c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5.75" x14ac:dyDescent="0.25">
      <c r="A10" s="38">
        <v>3</v>
      </c>
      <c r="B10" s="25" t="s">
        <v>33</v>
      </c>
      <c r="C10" s="26" t="s">
        <v>31</v>
      </c>
      <c r="D10" s="79">
        <v>52716</v>
      </c>
      <c r="E10" s="80"/>
      <c r="F10" s="29"/>
      <c r="G10" s="29"/>
      <c r="H10" s="29"/>
      <c r="I10" s="29"/>
      <c r="J10" s="29"/>
      <c r="K10" s="39">
        <f t="shared" si="0"/>
        <v>0</v>
      </c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5.75" x14ac:dyDescent="0.25">
      <c r="A11" s="40" t="s">
        <v>6</v>
      </c>
      <c r="B11" s="32" t="s">
        <v>7</v>
      </c>
      <c r="C11" s="33"/>
      <c r="D11" s="74">
        <f>SUM(D8:E10)</f>
        <v>79619.600000000006</v>
      </c>
      <c r="E11" s="75"/>
      <c r="F11" s="33"/>
      <c r="G11" s="33"/>
      <c r="H11" s="33"/>
      <c r="I11" s="33"/>
      <c r="J11" s="33"/>
      <c r="K11" s="41">
        <f>SUM(K8:K10)</f>
        <v>0</v>
      </c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6.5" thickBot="1" x14ac:dyDescent="0.3">
      <c r="A12" s="76" t="s">
        <v>8</v>
      </c>
      <c r="B12" s="77"/>
      <c r="C12" s="77"/>
      <c r="D12" s="77"/>
      <c r="E12" s="77"/>
      <c r="F12" s="77"/>
      <c r="G12" s="77"/>
      <c r="H12" s="77"/>
      <c r="I12" s="77"/>
      <c r="J12" s="77"/>
      <c r="K12" s="78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71.75" customHeight="1" thickBot="1" x14ac:dyDescent="0.3">
      <c r="A13" s="42" t="s">
        <v>1</v>
      </c>
      <c r="B13" s="10" t="s">
        <v>2</v>
      </c>
      <c r="C13" s="11" t="s">
        <v>3</v>
      </c>
      <c r="D13" s="72" t="s">
        <v>9</v>
      </c>
      <c r="E13" s="73"/>
      <c r="F13" s="10" t="s">
        <v>40</v>
      </c>
      <c r="G13" s="12"/>
      <c r="H13" s="12"/>
      <c r="I13" s="12"/>
      <c r="J13" s="12"/>
      <c r="K13" s="43" t="s">
        <v>10</v>
      </c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6.5" thickBot="1" x14ac:dyDescent="0.3">
      <c r="A14" s="44">
        <v>1</v>
      </c>
      <c r="B14" s="5">
        <v>2</v>
      </c>
      <c r="C14" s="5">
        <v>3</v>
      </c>
      <c r="D14" s="61">
        <v>4</v>
      </c>
      <c r="E14" s="62"/>
      <c r="F14" s="30">
        <v>5</v>
      </c>
      <c r="G14" s="6"/>
      <c r="H14" s="6"/>
      <c r="I14" s="6"/>
      <c r="J14" s="6"/>
      <c r="K14" s="45">
        <v>6</v>
      </c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6.5" thickBot="1" x14ac:dyDescent="0.3">
      <c r="A15" s="46">
        <v>1</v>
      </c>
      <c r="B15" s="7" t="s">
        <v>26</v>
      </c>
      <c r="C15" s="26" t="s">
        <v>31</v>
      </c>
      <c r="D15" s="61">
        <v>24</v>
      </c>
      <c r="E15" s="62"/>
      <c r="F15" s="29"/>
      <c r="G15" s="13"/>
      <c r="H15" s="13"/>
      <c r="I15" s="13"/>
      <c r="J15" s="13"/>
      <c r="K15" s="39">
        <f>D15*F15</f>
        <v>0</v>
      </c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6.5" thickBot="1" x14ac:dyDescent="0.3">
      <c r="A16" s="36">
        <v>2</v>
      </c>
      <c r="B16" s="25" t="s">
        <v>27</v>
      </c>
      <c r="C16" s="26" t="s">
        <v>28</v>
      </c>
      <c r="D16" s="61">
        <v>24</v>
      </c>
      <c r="E16" s="62"/>
      <c r="F16" s="29"/>
      <c r="G16" s="22"/>
      <c r="H16" s="22"/>
      <c r="I16" s="22"/>
      <c r="J16" s="22"/>
      <c r="K16" s="39">
        <f>D16*F16</f>
        <v>0</v>
      </c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6.5" thickBot="1" x14ac:dyDescent="0.3">
      <c r="A17" s="36">
        <v>3</v>
      </c>
      <c r="B17" s="25" t="s">
        <v>33</v>
      </c>
      <c r="C17" s="26" t="s">
        <v>31</v>
      </c>
      <c r="D17" s="61">
        <v>24</v>
      </c>
      <c r="E17" s="62"/>
      <c r="F17" s="29"/>
      <c r="G17" s="22"/>
      <c r="H17" s="22"/>
      <c r="I17" s="22"/>
      <c r="J17" s="22"/>
      <c r="K17" s="39">
        <f>D17*F17</f>
        <v>0</v>
      </c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6.5" thickBot="1" x14ac:dyDescent="0.3">
      <c r="A18" s="47" t="s">
        <v>11</v>
      </c>
      <c r="B18" s="24" t="s">
        <v>7</v>
      </c>
      <c r="C18" s="24"/>
      <c r="D18" s="70"/>
      <c r="E18" s="71"/>
      <c r="F18" s="89"/>
      <c r="G18" s="14"/>
      <c r="H18" s="14"/>
      <c r="I18" s="14"/>
      <c r="J18" s="14"/>
      <c r="K18" s="48">
        <f>SUM(K15:K17)</f>
        <v>0</v>
      </c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6.5" thickBot="1" x14ac:dyDescent="0.3">
      <c r="A19" s="56" t="s">
        <v>12</v>
      </c>
      <c r="B19" s="57"/>
      <c r="C19" s="57"/>
      <c r="D19" s="57"/>
      <c r="E19" s="57"/>
      <c r="F19" s="57"/>
      <c r="G19" s="57"/>
      <c r="H19" s="57"/>
      <c r="I19" s="57"/>
      <c r="J19" s="57"/>
      <c r="K19" s="58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92.75" customHeight="1" thickBot="1" x14ac:dyDescent="0.3">
      <c r="A20" s="42" t="s">
        <v>1</v>
      </c>
      <c r="B20" s="10" t="s">
        <v>2</v>
      </c>
      <c r="C20" s="10" t="s">
        <v>3</v>
      </c>
      <c r="D20" s="72" t="s">
        <v>29</v>
      </c>
      <c r="E20" s="73"/>
      <c r="F20" s="10" t="s">
        <v>36</v>
      </c>
      <c r="G20" s="15" t="s">
        <v>13</v>
      </c>
      <c r="H20" s="15" t="s">
        <v>14</v>
      </c>
      <c r="I20" s="15" t="s">
        <v>15</v>
      </c>
      <c r="J20" s="15" t="s">
        <v>16</v>
      </c>
      <c r="K20" s="43" t="s">
        <v>37</v>
      </c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6.5" thickBot="1" x14ac:dyDescent="0.3">
      <c r="A21" s="44">
        <v>1</v>
      </c>
      <c r="B21" s="5">
        <v>2</v>
      </c>
      <c r="C21" s="5">
        <v>3</v>
      </c>
      <c r="D21" s="61">
        <v>4</v>
      </c>
      <c r="E21" s="62"/>
      <c r="F21" s="5">
        <v>5</v>
      </c>
      <c r="G21" s="16"/>
      <c r="H21" s="16"/>
      <c r="I21" s="16"/>
      <c r="J21" s="16"/>
      <c r="K21" s="45">
        <v>6</v>
      </c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6.5" thickBot="1" x14ac:dyDescent="0.3">
      <c r="A22" s="46">
        <v>1</v>
      </c>
      <c r="B22" s="7" t="s">
        <v>26</v>
      </c>
      <c r="C22" s="26" t="s">
        <v>31</v>
      </c>
      <c r="D22" s="61">
        <v>24</v>
      </c>
      <c r="E22" s="62"/>
      <c r="F22" s="29"/>
      <c r="G22" s="17"/>
      <c r="H22" s="17"/>
      <c r="I22" s="17"/>
      <c r="J22" s="17"/>
      <c r="K22" s="39">
        <f>D22*F22</f>
        <v>0</v>
      </c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6.5" thickBot="1" x14ac:dyDescent="0.3">
      <c r="A23" s="36">
        <v>2</v>
      </c>
      <c r="B23" s="25" t="s">
        <v>27</v>
      </c>
      <c r="C23" s="26" t="s">
        <v>28</v>
      </c>
      <c r="D23" s="61">
        <v>24</v>
      </c>
      <c r="E23" s="62"/>
      <c r="F23" s="29"/>
      <c r="G23" s="23"/>
      <c r="H23" s="23"/>
      <c r="I23" s="23"/>
      <c r="J23" s="23"/>
      <c r="K23" s="39">
        <f>D23*F23</f>
        <v>0</v>
      </c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6.5" thickBot="1" x14ac:dyDescent="0.3">
      <c r="A24" s="36">
        <v>3</v>
      </c>
      <c r="B24" s="25" t="s">
        <v>33</v>
      </c>
      <c r="C24" s="26" t="s">
        <v>31</v>
      </c>
      <c r="D24" s="61">
        <v>24</v>
      </c>
      <c r="E24" s="62"/>
      <c r="F24" s="29"/>
      <c r="G24" s="23"/>
      <c r="H24" s="23"/>
      <c r="I24" s="23"/>
      <c r="J24" s="23"/>
      <c r="K24" s="39">
        <f>D24*F24</f>
        <v>0</v>
      </c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6.5" thickBot="1" x14ac:dyDescent="0.3">
      <c r="A25" s="47" t="s">
        <v>17</v>
      </c>
      <c r="B25" s="24" t="s">
        <v>7</v>
      </c>
      <c r="C25" s="24"/>
      <c r="D25" s="82"/>
      <c r="E25" s="83"/>
      <c r="F25" s="9"/>
      <c r="G25" s="18">
        <f>SUM(G22:G22)</f>
        <v>0</v>
      </c>
      <c r="H25" s="18">
        <f>SUM(H22:H22)</f>
        <v>0</v>
      </c>
      <c r="I25" s="18">
        <f>SUM(I22:I22)</f>
        <v>0</v>
      </c>
      <c r="J25" s="18">
        <f>SUM(J22:J22)</f>
        <v>0</v>
      </c>
      <c r="K25" s="48">
        <f>SUM(K22:K24)</f>
        <v>0</v>
      </c>
    </row>
    <row r="26" spans="1:21" ht="16.5" thickBot="1" x14ac:dyDescent="0.3">
      <c r="A26" s="56" t="s">
        <v>23</v>
      </c>
      <c r="B26" s="57"/>
      <c r="C26" s="57"/>
      <c r="D26" s="57"/>
      <c r="E26" s="57"/>
      <c r="F26" s="57"/>
      <c r="G26" s="57"/>
      <c r="H26" s="57"/>
      <c r="I26" s="57"/>
      <c r="J26" s="57"/>
      <c r="K26" s="58"/>
    </row>
    <row r="27" spans="1:21" ht="153" customHeight="1" thickBot="1" x14ac:dyDescent="0.3">
      <c r="A27" s="42" t="s">
        <v>1</v>
      </c>
      <c r="B27" s="10" t="s">
        <v>2</v>
      </c>
      <c r="C27" s="10" t="s">
        <v>3</v>
      </c>
      <c r="D27" s="72" t="s">
        <v>34</v>
      </c>
      <c r="E27" s="73"/>
      <c r="F27" s="10" t="s">
        <v>38</v>
      </c>
      <c r="G27" s="12"/>
      <c r="H27" s="12"/>
      <c r="I27" s="12"/>
      <c r="J27" s="12"/>
      <c r="K27" s="43" t="s">
        <v>18</v>
      </c>
    </row>
    <row r="28" spans="1:21" ht="16.5" thickBot="1" x14ac:dyDescent="0.3">
      <c r="A28" s="44">
        <v>1</v>
      </c>
      <c r="B28" s="5">
        <v>2</v>
      </c>
      <c r="C28" s="5">
        <v>3</v>
      </c>
      <c r="D28" s="61">
        <v>4</v>
      </c>
      <c r="E28" s="62"/>
      <c r="F28" s="5">
        <v>5</v>
      </c>
      <c r="G28" s="6"/>
      <c r="H28" s="6"/>
      <c r="I28" s="6"/>
      <c r="J28" s="6"/>
      <c r="K28" s="45">
        <v>6</v>
      </c>
    </row>
    <row r="29" spans="1:21" ht="15.75" x14ac:dyDescent="0.25">
      <c r="A29" s="49">
        <v>1</v>
      </c>
      <c r="B29" s="7" t="s">
        <v>26</v>
      </c>
      <c r="C29" s="26" t="s">
        <v>31</v>
      </c>
      <c r="D29" s="63">
        <v>24903.599999999999</v>
      </c>
      <c r="E29" s="64"/>
      <c r="F29" s="29"/>
      <c r="G29" s="8"/>
      <c r="H29" s="8"/>
      <c r="I29" s="8"/>
      <c r="J29" s="8"/>
      <c r="K29" s="39">
        <f>D29*F29/100</f>
        <v>0</v>
      </c>
    </row>
    <row r="30" spans="1:21" ht="16.5" thickBot="1" x14ac:dyDescent="0.3">
      <c r="A30" s="50">
        <v>2</v>
      </c>
      <c r="B30" s="25" t="s">
        <v>27</v>
      </c>
      <c r="C30" s="26" t="s">
        <v>28</v>
      </c>
      <c r="D30" s="79">
        <v>2000</v>
      </c>
      <c r="E30" s="80"/>
      <c r="F30" s="29"/>
      <c r="G30" s="29"/>
      <c r="H30" s="29"/>
      <c r="I30" s="29"/>
      <c r="J30" s="29"/>
      <c r="K30" s="39">
        <f t="shared" ref="K30:K31" si="1">D30*F30/100</f>
        <v>0</v>
      </c>
    </row>
    <row r="31" spans="1:21" ht="16.5" thickBot="1" x14ac:dyDescent="0.3">
      <c r="A31" s="36">
        <v>3</v>
      </c>
      <c r="B31" s="25" t="s">
        <v>33</v>
      </c>
      <c r="C31" s="26" t="s">
        <v>31</v>
      </c>
      <c r="D31" s="79">
        <v>52716</v>
      </c>
      <c r="E31" s="80"/>
      <c r="F31" s="29"/>
      <c r="G31" s="29"/>
      <c r="H31" s="29"/>
      <c r="I31" s="29"/>
      <c r="J31" s="29"/>
      <c r="K31" s="39">
        <f t="shared" si="1"/>
        <v>0</v>
      </c>
    </row>
    <row r="32" spans="1:21" ht="16.5" thickBot="1" x14ac:dyDescent="0.3">
      <c r="A32" s="51" t="s">
        <v>19</v>
      </c>
      <c r="B32" s="27" t="s">
        <v>7</v>
      </c>
      <c r="C32" s="27"/>
      <c r="D32" s="65"/>
      <c r="E32" s="66"/>
      <c r="F32" s="27"/>
      <c r="G32" s="28"/>
      <c r="H32" s="28"/>
      <c r="I32" s="28"/>
      <c r="J32" s="28"/>
      <c r="K32" s="52">
        <f>SUM(K29:K31)</f>
        <v>0</v>
      </c>
    </row>
    <row r="33" spans="1:11" ht="17.25" thickTop="1" thickBot="1" x14ac:dyDescent="0.3">
      <c r="A33" s="67" t="s">
        <v>20</v>
      </c>
      <c r="B33" s="68"/>
      <c r="C33" s="68"/>
      <c r="D33" s="68"/>
      <c r="E33" s="68"/>
      <c r="F33" s="69"/>
      <c r="G33" s="19"/>
      <c r="H33" s="19"/>
      <c r="I33" s="19"/>
      <c r="J33" s="19"/>
      <c r="K33" s="53">
        <f>SUM(K11+K18+K25+K32)</f>
        <v>0</v>
      </c>
    </row>
    <row r="34" spans="1:11" ht="16.5" thickBot="1" x14ac:dyDescent="0.3">
      <c r="A34" s="56" t="s">
        <v>25</v>
      </c>
      <c r="B34" s="57"/>
      <c r="C34" s="57"/>
      <c r="D34" s="57"/>
      <c r="E34" s="57"/>
      <c r="F34" s="58"/>
      <c r="G34" s="20"/>
      <c r="H34" s="20"/>
      <c r="I34" s="20"/>
      <c r="J34" s="20"/>
      <c r="K34" s="54">
        <f>(K33*0.23)</f>
        <v>0</v>
      </c>
    </row>
    <row r="35" spans="1:11" ht="16.5" thickBot="1" x14ac:dyDescent="0.3">
      <c r="A35" s="56" t="s">
        <v>21</v>
      </c>
      <c r="B35" s="57"/>
      <c r="C35" s="57"/>
      <c r="D35" s="57"/>
      <c r="E35" s="57"/>
      <c r="F35" s="58"/>
      <c r="G35" s="20"/>
      <c r="H35" s="20"/>
      <c r="I35" s="20"/>
      <c r="J35" s="20"/>
      <c r="K35" s="55">
        <f>K33+K34</f>
        <v>0</v>
      </c>
    </row>
    <row r="36" spans="1:11" ht="15.75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</row>
    <row r="37" spans="1:11" ht="15.75" x14ac:dyDescent="0.25">
      <c r="A37" s="21"/>
      <c r="B37" s="21"/>
      <c r="C37" s="21"/>
      <c r="D37" s="21"/>
      <c r="E37" s="21" t="s">
        <v>22</v>
      </c>
      <c r="F37" s="21"/>
      <c r="G37" s="21"/>
      <c r="H37" s="21"/>
      <c r="I37" s="21"/>
      <c r="J37" s="21"/>
      <c r="K37" s="21"/>
    </row>
    <row r="38" spans="1:11" ht="15.75" x14ac:dyDescent="0.25">
      <c r="A38" s="59"/>
      <c r="B38" s="59"/>
      <c r="C38" s="59"/>
      <c r="D38" s="21"/>
      <c r="E38" s="59" t="s">
        <v>39</v>
      </c>
      <c r="F38" s="59"/>
      <c r="G38" s="59"/>
      <c r="H38" s="59"/>
      <c r="I38" s="59"/>
      <c r="J38" s="59"/>
      <c r="K38" s="59"/>
    </row>
  </sheetData>
  <mergeCells count="36">
    <mergeCell ref="A2:D2"/>
    <mergeCell ref="D14:E14"/>
    <mergeCell ref="D15:E15"/>
    <mergeCell ref="A5:K5"/>
    <mergeCell ref="D6:E6"/>
    <mergeCell ref="D7:E7"/>
    <mergeCell ref="D8:E8"/>
    <mergeCell ref="D13:E13"/>
    <mergeCell ref="D17:E17"/>
    <mergeCell ref="D31:E31"/>
    <mergeCell ref="D10:E10"/>
    <mergeCell ref="A3:K3"/>
    <mergeCell ref="D20:E20"/>
    <mergeCell ref="D21:E21"/>
    <mergeCell ref="D22:E22"/>
    <mergeCell ref="D24:E24"/>
    <mergeCell ref="D25:E25"/>
    <mergeCell ref="D23:E23"/>
    <mergeCell ref="D30:E30"/>
    <mergeCell ref="D16:E16"/>
    <mergeCell ref="A35:F35"/>
    <mergeCell ref="E38:K38"/>
    <mergeCell ref="A38:C38"/>
    <mergeCell ref="A4:K4"/>
    <mergeCell ref="D28:E28"/>
    <mergeCell ref="D29:E29"/>
    <mergeCell ref="D32:E32"/>
    <mergeCell ref="A33:F33"/>
    <mergeCell ref="A34:F34"/>
    <mergeCell ref="D18:E18"/>
    <mergeCell ref="A19:K19"/>
    <mergeCell ref="A26:K26"/>
    <mergeCell ref="D27:E27"/>
    <mergeCell ref="D11:E11"/>
    <mergeCell ref="A12:K12"/>
    <mergeCell ref="D9:E9"/>
  </mergeCells>
  <pageMargins left="0.7" right="0.7" top="0.75" bottom="0.75" header="0.51180555555555496" footer="0.51180555555555496"/>
  <pageSetup paperSize="9" scale="78" firstPageNumber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i3-3</dc:creator>
  <cp:lastModifiedBy>Strączyński Marcin</cp:lastModifiedBy>
  <cp:revision>1</cp:revision>
  <cp:lastPrinted>2026-10-16T08:14:35Z</cp:lastPrinted>
  <dcterms:created xsi:type="dcterms:W3CDTF">2014-09-04T06:29:48Z</dcterms:created>
  <dcterms:modified xsi:type="dcterms:W3CDTF">2026-10-21T11:05:16Z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